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0110" activeTab="3"/>
  </bookViews>
  <sheets>
    <sheet name="Table L18" sheetId="1" r:id="rId1"/>
    <sheet name="DOE" sheetId="2" r:id="rId2"/>
    <sheet name="Plan d'expérimentations" sheetId="3" r:id="rId3"/>
    <sheet name="Graphe des effets moyens" sheetId="5" r:id="rId4"/>
    <sheet name="Grille de dépouillement" sheetId="4" r:id="rId5"/>
  </sheets>
  <calcPr calcId="125725"/>
</workbook>
</file>

<file path=xl/calcChain.xml><?xml version="1.0" encoding="utf-8"?>
<calcChain xmlns="http://schemas.openxmlformats.org/spreadsheetml/2006/main">
  <c r="B2" i="4"/>
  <c r="H23" i="3"/>
  <c r="B4" i="2" l="1"/>
  <c r="C4"/>
  <c r="D4"/>
  <c r="E4"/>
  <c r="F4"/>
  <c r="G4"/>
  <c r="B5"/>
  <c r="C5"/>
  <c r="D5"/>
  <c r="E5"/>
  <c r="F5"/>
  <c r="G5"/>
  <c r="B6"/>
  <c r="C6"/>
  <c r="D6"/>
  <c r="E6"/>
  <c r="F6"/>
  <c r="G6"/>
  <c r="B7"/>
  <c r="C7"/>
  <c r="D7"/>
  <c r="E7"/>
  <c r="F7"/>
  <c r="G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C3"/>
  <c r="D3"/>
  <c r="E3"/>
  <c r="F3"/>
  <c r="G3"/>
  <c r="B3"/>
  <c r="B5" i="3" l="1"/>
  <c r="C2" i="4"/>
  <c r="D2"/>
  <c r="D5" i="3"/>
  <c r="I2" i="4"/>
  <c r="J2"/>
  <c r="H2"/>
  <c r="E22" i="3"/>
  <c r="L19" i="4"/>
  <c r="K19"/>
  <c r="M19"/>
  <c r="G21" i="3"/>
  <c r="Q18" i="4"/>
  <c r="S18"/>
  <c r="R18"/>
  <c r="C21" i="3"/>
  <c r="E18" i="4"/>
  <c r="G18"/>
  <c r="F18"/>
  <c r="G5" i="3"/>
  <c r="S2" i="4"/>
  <c r="Q2"/>
  <c r="R2"/>
  <c r="E5" i="3"/>
  <c r="M2" i="4"/>
  <c r="K2"/>
  <c r="L2"/>
  <c r="C5" i="3"/>
  <c r="G2" i="4"/>
  <c r="E2"/>
  <c r="F2"/>
  <c r="F22" i="3"/>
  <c r="N19" i="4"/>
  <c r="P19"/>
  <c r="O19"/>
  <c r="D22" i="3"/>
  <c r="H19" i="4"/>
  <c r="J19"/>
  <c r="I19"/>
  <c r="B22" i="3"/>
  <c r="C19" i="4"/>
  <c r="B19"/>
  <c r="D19"/>
  <c r="F21" i="3"/>
  <c r="O18" i="4"/>
  <c r="N18"/>
  <c r="P18"/>
  <c r="D21" i="3"/>
  <c r="I18" i="4"/>
  <c r="H18"/>
  <c r="J18"/>
  <c r="B21" i="3"/>
  <c r="C18" i="4"/>
  <c r="B18"/>
  <c r="D18"/>
  <c r="F20" i="3"/>
  <c r="N17" i="4"/>
  <c r="P17"/>
  <c r="O17"/>
  <c r="D20" i="3"/>
  <c r="H17" i="4"/>
  <c r="J17"/>
  <c r="I17"/>
  <c r="B20" i="3"/>
  <c r="C17" i="4"/>
  <c r="B17"/>
  <c r="D17"/>
  <c r="F19" i="3"/>
  <c r="O16" i="4"/>
  <c r="N16"/>
  <c r="P16"/>
  <c r="D19" i="3"/>
  <c r="I16" i="4"/>
  <c r="H16"/>
  <c r="J16"/>
  <c r="B19" i="3"/>
  <c r="B16" i="4"/>
  <c r="C16"/>
  <c r="D16"/>
  <c r="F18" i="3"/>
  <c r="N15" i="4"/>
  <c r="P15"/>
  <c r="O15"/>
  <c r="D18" i="3"/>
  <c r="H15" i="4"/>
  <c r="J15"/>
  <c r="I15"/>
  <c r="B18" i="3"/>
  <c r="C15" i="4"/>
  <c r="B15"/>
  <c r="D15"/>
  <c r="F17" i="3"/>
  <c r="O14" i="4"/>
  <c r="N14"/>
  <c r="P14"/>
  <c r="D17" i="3"/>
  <c r="I14" i="4"/>
  <c r="H14"/>
  <c r="J14"/>
  <c r="B17" i="3"/>
  <c r="B14" i="4"/>
  <c r="D14"/>
  <c r="C14"/>
  <c r="F16" i="3"/>
  <c r="N13" i="4"/>
  <c r="P13"/>
  <c r="O13"/>
  <c r="D16" i="3"/>
  <c r="H13" i="4"/>
  <c r="J13"/>
  <c r="I13"/>
  <c r="B16" i="3"/>
  <c r="C13" i="4"/>
  <c r="B13"/>
  <c r="D13"/>
  <c r="F15" i="3"/>
  <c r="O12" i="4"/>
  <c r="N12"/>
  <c r="P12"/>
  <c r="D15" i="3"/>
  <c r="I12" i="4"/>
  <c r="H12"/>
  <c r="J12"/>
  <c r="B15" i="3"/>
  <c r="B12" i="4"/>
  <c r="D12"/>
  <c r="C12"/>
  <c r="F14" i="3"/>
  <c r="N11" i="4"/>
  <c r="P11"/>
  <c r="O11"/>
  <c r="D14" i="3"/>
  <c r="H11" i="4"/>
  <c r="J11"/>
  <c r="I11"/>
  <c r="B14" i="3"/>
  <c r="C11" i="4"/>
  <c r="B11"/>
  <c r="D11"/>
  <c r="F13" i="3"/>
  <c r="O10" i="4"/>
  <c r="N10"/>
  <c r="P10"/>
  <c r="D13" i="3"/>
  <c r="I10" i="4"/>
  <c r="H10"/>
  <c r="J10"/>
  <c r="B13" i="3"/>
  <c r="B10" i="4"/>
  <c r="D10"/>
  <c r="C10"/>
  <c r="F12" i="3"/>
  <c r="N9" i="4"/>
  <c r="P9"/>
  <c r="O9"/>
  <c r="D12" i="3"/>
  <c r="H9" i="4"/>
  <c r="J9"/>
  <c r="I9"/>
  <c r="B12" i="3"/>
  <c r="C9" i="4"/>
  <c r="B9"/>
  <c r="D9"/>
  <c r="F11" i="3"/>
  <c r="O8" i="4"/>
  <c r="N8"/>
  <c r="P8"/>
  <c r="D11" i="3"/>
  <c r="I8" i="4"/>
  <c r="H8"/>
  <c r="J8"/>
  <c r="B11" i="3"/>
  <c r="B8" i="4"/>
  <c r="D8"/>
  <c r="C8"/>
  <c r="F10" i="3"/>
  <c r="N7" i="4"/>
  <c r="P7"/>
  <c r="O7"/>
  <c r="D10" i="3"/>
  <c r="H7" i="4"/>
  <c r="J7"/>
  <c r="I7"/>
  <c r="B10" i="3"/>
  <c r="C7" i="4"/>
  <c r="B7"/>
  <c r="D7"/>
  <c r="F9" i="3"/>
  <c r="O6" i="4"/>
  <c r="N6"/>
  <c r="P6"/>
  <c r="D9" i="3"/>
  <c r="I6" i="4"/>
  <c r="H6"/>
  <c r="J6"/>
  <c r="B9" i="3"/>
  <c r="B6" i="4"/>
  <c r="D6"/>
  <c r="C6"/>
  <c r="F8" i="3"/>
  <c r="N5" i="4"/>
  <c r="P5"/>
  <c r="O5"/>
  <c r="D8" i="3"/>
  <c r="H5" i="4"/>
  <c r="J5"/>
  <c r="I5"/>
  <c r="B8" i="3"/>
  <c r="C5" i="4"/>
  <c r="B5"/>
  <c r="D5"/>
  <c r="F7" i="3"/>
  <c r="O4" i="4"/>
  <c r="N4"/>
  <c r="P4"/>
  <c r="D7" i="3"/>
  <c r="I4" i="4"/>
  <c r="H4"/>
  <c r="J4"/>
  <c r="B7" i="3"/>
  <c r="B4" i="4"/>
  <c r="D4"/>
  <c r="C4"/>
  <c r="F6" i="3"/>
  <c r="N3" i="4"/>
  <c r="P3"/>
  <c r="O3"/>
  <c r="D6" i="3"/>
  <c r="H3" i="4"/>
  <c r="J3"/>
  <c r="I3"/>
  <c r="B6" i="3"/>
  <c r="C3" i="4"/>
  <c r="B3"/>
  <c r="D3"/>
  <c r="F5" i="3"/>
  <c r="O2" i="4"/>
  <c r="O20" s="1"/>
  <c r="G36" s="1"/>
  <c r="P2"/>
  <c r="N2"/>
  <c r="G22" i="3"/>
  <c r="R19" i="4"/>
  <c r="Q19"/>
  <c r="S19"/>
  <c r="C22" i="3"/>
  <c r="F19" i="4"/>
  <c r="E19"/>
  <c r="G19"/>
  <c r="E21" i="3"/>
  <c r="K18" i="4"/>
  <c r="M18"/>
  <c r="L18"/>
  <c r="G20" i="3"/>
  <c r="R17" i="4"/>
  <c r="Q17"/>
  <c r="S17"/>
  <c r="E20" i="3"/>
  <c r="L17" i="4"/>
  <c r="K17"/>
  <c r="M17"/>
  <c r="C20" i="3"/>
  <c r="F17" i="4"/>
  <c r="E17"/>
  <c r="G17"/>
  <c r="G19" i="3"/>
  <c r="Q16" i="4"/>
  <c r="S16"/>
  <c r="R16"/>
  <c r="E19" i="3"/>
  <c r="K16" i="4"/>
  <c r="M16"/>
  <c r="L16"/>
  <c r="C19" i="3"/>
  <c r="E16" i="4"/>
  <c r="G16"/>
  <c r="F16"/>
  <c r="G18" i="3"/>
  <c r="R15" i="4"/>
  <c r="Q15"/>
  <c r="S15"/>
  <c r="E18" i="3"/>
  <c r="L15" i="4"/>
  <c r="K15"/>
  <c r="M15"/>
  <c r="C18" i="3"/>
  <c r="F15" i="4"/>
  <c r="E15"/>
  <c r="G15"/>
  <c r="G17" i="3"/>
  <c r="Q14" i="4"/>
  <c r="S14"/>
  <c r="R14"/>
  <c r="E17" i="3"/>
  <c r="K14" i="4"/>
  <c r="M14"/>
  <c r="L14"/>
  <c r="C17" i="3"/>
  <c r="E14" i="4"/>
  <c r="G14"/>
  <c r="F14"/>
  <c r="G16" i="3"/>
  <c r="R13" i="4"/>
  <c r="Q13"/>
  <c r="S13"/>
  <c r="E16" i="3"/>
  <c r="L13" i="4"/>
  <c r="K13"/>
  <c r="M13"/>
  <c r="C16" i="3"/>
  <c r="F13" i="4"/>
  <c r="E13"/>
  <c r="G13"/>
  <c r="G15" i="3"/>
  <c r="Q12" i="4"/>
  <c r="S12"/>
  <c r="R12"/>
  <c r="E15" i="3"/>
  <c r="K12" i="4"/>
  <c r="M12"/>
  <c r="L12"/>
  <c r="C15" i="3"/>
  <c r="E12" i="4"/>
  <c r="G12"/>
  <c r="F12"/>
  <c r="G14" i="3"/>
  <c r="R11" i="4"/>
  <c r="Q11"/>
  <c r="S11"/>
  <c r="E14" i="3"/>
  <c r="L11" i="4"/>
  <c r="K11"/>
  <c r="M11"/>
  <c r="C14" i="3"/>
  <c r="F11" i="4"/>
  <c r="E11"/>
  <c r="G11"/>
  <c r="G13" i="3"/>
  <c r="Q10" i="4"/>
  <c r="S10"/>
  <c r="R10"/>
  <c r="E13" i="3"/>
  <c r="K10" i="4"/>
  <c r="M10"/>
  <c r="L10"/>
  <c r="C13" i="3"/>
  <c r="E10" i="4"/>
  <c r="G10"/>
  <c r="F10"/>
  <c r="G12" i="3"/>
  <c r="R9" i="4"/>
  <c r="Q9"/>
  <c r="S9"/>
  <c r="E12" i="3"/>
  <c r="L9" i="4"/>
  <c r="K9"/>
  <c r="M9"/>
  <c r="C12" i="3"/>
  <c r="F9" i="4"/>
  <c r="E9"/>
  <c r="G9"/>
  <c r="G11" i="3"/>
  <c r="Q8" i="4"/>
  <c r="S8"/>
  <c r="R8"/>
  <c r="E11" i="3"/>
  <c r="K8" i="4"/>
  <c r="M8"/>
  <c r="L8"/>
  <c r="C11" i="3"/>
  <c r="E8" i="4"/>
  <c r="G8"/>
  <c r="F8"/>
  <c r="G10" i="3"/>
  <c r="R7" i="4"/>
  <c r="Q7"/>
  <c r="S7"/>
  <c r="E10" i="3"/>
  <c r="L7" i="4"/>
  <c r="K7"/>
  <c r="M7"/>
  <c r="C10" i="3"/>
  <c r="F7" i="4"/>
  <c r="E7"/>
  <c r="G7"/>
  <c r="G9" i="3"/>
  <c r="Q6" i="4"/>
  <c r="S6"/>
  <c r="R6"/>
  <c r="E9" i="3"/>
  <c r="K6" i="4"/>
  <c r="M6"/>
  <c r="L6"/>
  <c r="C9" i="3"/>
  <c r="E6" i="4"/>
  <c r="G6"/>
  <c r="F6"/>
  <c r="G8" i="3"/>
  <c r="R5" i="4"/>
  <c r="Q5"/>
  <c r="S5"/>
  <c r="E8" i="3"/>
  <c r="L5" i="4"/>
  <c r="K5"/>
  <c r="M5"/>
  <c r="C8" i="3"/>
  <c r="F5" i="4"/>
  <c r="E5"/>
  <c r="G5"/>
  <c r="G7" i="3"/>
  <c r="Q4" i="4"/>
  <c r="S4"/>
  <c r="R4"/>
  <c r="E7" i="3"/>
  <c r="K4" i="4"/>
  <c r="M4"/>
  <c r="L4"/>
  <c r="C7" i="3"/>
  <c r="E4" i="4"/>
  <c r="G4"/>
  <c r="F4"/>
  <c r="G6" i="3"/>
  <c r="R3" i="4"/>
  <c r="Q3"/>
  <c r="S3"/>
  <c r="E6" i="3"/>
  <c r="L3" i="4"/>
  <c r="K3"/>
  <c r="M3"/>
  <c r="C6" i="3"/>
  <c r="F3" i="4"/>
  <c r="E3"/>
  <c r="G3"/>
  <c r="P20" l="1"/>
  <c r="G37" s="1"/>
  <c r="E20"/>
  <c r="D26" s="1"/>
  <c r="K20"/>
  <c r="F32" s="1"/>
  <c r="Q20"/>
  <c r="H38" s="1"/>
  <c r="J20"/>
  <c r="E31" s="1"/>
  <c r="C20"/>
  <c r="C24" s="1"/>
  <c r="N20"/>
  <c r="G35" s="1"/>
  <c r="F20"/>
  <c r="D27" s="1"/>
  <c r="G20"/>
  <c r="D28" s="1"/>
  <c r="L20"/>
  <c r="F33" s="1"/>
  <c r="M20"/>
  <c r="F34" s="1"/>
  <c r="R20"/>
  <c r="H39" s="1"/>
  <c r="S20"/>
  <c r="H40" s="1"/>
  <c r="H20"/>
  <c r="E29" s="1"/>
  <c r="I20"/>
  <c r="E30" s="1"/>
  <c r="D20"/>
  <c r="C25" s="1"/>
  <c r="B20"/>
  <c r="C23" s="1"/>
</calcChain>
</file>

<file path=xl/comments1.xml><?xml version="1.0" encoding="utf-8"?>
<comments xmlns="http://schemas.openxmlformats.org/spreadsheetml/2006/main">
  <authors>
    <author>ldelplan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Les modalités doivent être exprimées en alphanumérique et non simplement en numérique</t>
        </r>
      </text>
    </comment>
  </commentList>
</comments>
</file>

<file path=xl/sharedStrings.xml><?xml version="1.0" encoding="utf-8"?>
<sst xmlns="http://schemas.openxmlformats.org/spreadsheetml/2006/main" count="80" uniqueCount="59">
  <si>
    <t>N°</t>
  </si>
  <si>
    <t>A</t>
  </si>
  <si>
    <t>B</t>
  </si>
  <si>
    <t>C</t>
  </si>
  <si>
    <t>D</t>
  </si>
  <si>
    <t>E</t>
  </si>
  <si>
    <t>F</t>
  </si>
  <si>
    <t>N° de la 
colonne
affectée</t>
  </si>
  <si>
    <t>Age
de la
lentille</t>
  </si>
  <si>
    <t>Vitesse
de
déplacement</t>
  </si>
  <si>
    <t>Nature
du
gaz</t>
  </si>
  <si>
    <t>Puissance</t>
  </si>
  <si>
    <t>Diametre
du
diffuseur</t>
  </si>
  <si>
    <t>Epaisseur
de la
tôle</t>
  </si>
  <si>
    <t>Nombre 
de 
soufflures</t>
  </si>
  <si>
    <t>modalité 1</t>
  </si>
  <si>
    <t>0 jour</t>
  </si>
  <si>
    <t>200 mm/min</t>
  </si>
  <si>
    <t>30 % de He</t>
  </si>
  <si>
    <t>650 W</t>
  </si>
  <si>
    <t>5 mm</t>
  </si>
  <si>
    <t>1,24 mm</t>
  </si>
  <si>
    <t>Y</t>
  </si>
  <si>
    <t>modalité 2</t>
  </si>
  <si>
    <t>20 jours</t>
  </si>
  <si>
    <t>250 mm/min</t>
  </si>
  <si>
    <t>40 % de He</t>
  </si>
  <si>
    <t>700 W</t>
  </si>
  <si>
    <t>10 mm</t>
  </si>
  <si>
    <t>1,39 mm</t>
  </si>
  <si>
    <t>Réponse</t>
  </si>
  <si>
    <t>modalité 3</t>
  </si>
  <si>
    <t>40 jours</t>
  </si>
  <si>
    <t>300 mm/min</t>
  </si>
  <si>
    <t>50 % de He</t>
  </si>
  <si>
    <t>750 W</t>
  </si>
  <si>
    <t>15 mm</t>
  </si>
  <si>
    <t>1,54 mm</t>
  </si>
  <si>
    <t>A1</t>
  </si>
  <si>
    <t>B1</t>
  </si>
  <si>
    <t>C1</t>
  </si>
  <si>
    <t>D1</t>
  </si>
  <si>
    <t>E1</t>
  </si>
  <si>
    <t>F1</t>
  </si>
  <si>
    <t>A2</t>
  </si>
  <si>
    <t>A3</t>
  </si>
  <si>
    <t>B2</t>
  </si>
  <si>
    <t>B3</t>
  </si>
  <si>
    <t>C2</t>
  </si>
  <si>
    <t>C3</t>
  </si>
  <si>
    <t>D2</t>
  </si>
  <si>
    <t>D3</t>
  </si>
  <si>
    <t>E2</t>
  </si>
  <si>
    <t>E3</t>
  </si>
  <si>
    <t>F2</t>
  </si>
  <si>
    <t>F3</t>
  </si>
  <si>
    <t>20 jour</t>
  </si>
  <si>
    <t>Vitesse</t>
  </si>
  <si>
    <t>Diametre
de la
lentille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</si>
</sst>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4E41C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E4E41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dépouillement'!$C$23:$C$40</c:f>
              <c:numCache>
                <c:formatCode>General</c:formatCode>
                <c:ptCount val="18"/>
                <c:pt idx="0">
                  <c:v>20.333333333333332</c:v>
                </c:pt>
                <c:pt idx="1">
                  <c:v>24.5</c:v>
                </c:pt>
                <c:pt idx="2">
                  <c:v>30.166666666666668</c:v>
                </c:pt>
              </c:numCache>
            </c:numRef>
          </c:val>
        </c:ser>
        <c:ser>
          <c:idx val="1"/>
          <c:order val="1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dépouillement'!$D$23:$D$40</c:f>
              <c:numCache>
                <c:formatCode>General</c:formatCode>
                <c:ptCount val="18"/>
                <c:pt idx="3">
                  <c:v>20</c:v>
                </c:pt>
                <c:pt idx="4">
                  <c:v>25.333333333333332</c:v>
                </c:pt>
                <c:pt idx="5">
                  <c:v>29.666666666666668</c:v>
                </c:pt>
              </c:numCache>
            </c:numRef>
          </c:val>
        </c:ser>
        <c:ser>
          <c:idx val="2"/>
          <c:order val="2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dépouillement'!$E$23:$E$40</c:f>
              <c:numCache>
                <c:formatCode>General</c:formatCode>
                <c:ptCount val="18"/>
                <c:pt idx="6">
                  <c:v>27.5</c:v>
                </c:pt>
                <c:pt idx="7">
                  <c:v>25.5</c:v>
                </c:pt>
                <c:pt idx="8">
                  <c:v>22</c:v>
                </c:pt>
              </c:numCache>
            </c:numRef>
          </c:val>
        </c:ser>
        <c:ser>
          <c:idx val="3"/>
          <c:order val="3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dépouillement'!$F$23:$F$40</c:f>
              <c:numCache>
                <c:formatCode>General</c:formatCode>
                <c:ptCount val="18"/>
                <c:pt idx="9">
                  <c:v>26.333333333333332</c:v>
                </c:pt>
                <c:pt idx="10">
                  <c:v>25</c:v>
                </c:pt>
                <c:pt idx="11">
                  <c:v>23.666666666666668</c:v>
                </c:pt>
              </c:numCache>
            </c:numRef>
          </c:val>
        </c:ser>
        <c:ser>
          <c:idx val="4"/>
          <c:order val="4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dépouillement'!$G$23:$G$40</c:f>
              <c:numCache>
                <c:formatCode>General</c:formatCode>
                <c:ptCount val="18"/>
                <c:pt idx="12">
                  <c:v>25.166666666666668</c:v>
                </c:pt>
                <c:pt idx="13">
                  <c:v>25.333333333333332</c:v>
                </c:pt>
                <c:pt idx="14">
                  <c:v>24.5</c:v>
                </c:pt>
              </c:numCache>
            </c:numRef>
          </c:val>
        </c:ser>
        <c:ser>
          <c:idx val="5"/>
          <c:order val="5"/>
          <c:cat>
            <c:multiLvlStrRef>
              <c:f>'Grille de dépouillement'!$A$23:$B$40</c:f>
              <c:multiLvlStrCache>
                <c:ptCount val="18"/>
                <c:lvl>
                  <c:pt idx="0">
                    <c:v>0 jour</c:v>
                  </c:pt>
                  <c:pt idx="1">
                    <c:v>20 jour</c:v>
                  </c:pt>
                  <c:pt idx="2">
                    <c:v>40 jours</c:v>
                  </c:pt>
                  <c:pt idx="3">
                    <c:v>200 mm/min</c:v>
                  </c:pt>
                  <c:pt idx="4">
                    <c:v>250 mm/min</c:v>
                  </c:pt>
                  <c:pt idx="5">
                    <c:v>300 mm/min</c:v>
                  </c:pt>
                  <c:pt idx="6">
                    <c:v>30 % de He</c:v>
                  </c:pt>
                  <c:pt idx="7">
                    <c:v>40 % de He</c:v>
                  </c:pt>
                  <c:pt idx="8">
                    <c:v>50 % de He</c:v>
                  </c:pt>
                  <c:pt idx="9">
                    <c:v>650 W</c:v>
                  </c:pt>
                  <c:pt idx="10">
                    <c:v>700 W</c:v>
                  </c:pt>
                  <c:pt idx="11">
                    <c:v>750 W</c:v>
                  </c:pt>
                  <c:pt idx="12">
                    <c:v>5 mm</c:v>
                  </c:pt>
                  <c:pt idx="13">
                    <c:v>10 mm</c:v>
                  </c:pt>
                  <c:pt idx="14">
                    <c:v>15 mm</c:v>
                  </c:pt>
                  <c:pt idx="15">
                    <c:v>1,24 mm</c:v>
                  </c:pt>
                  <c:pt idx="16">
                    <c:v>1,39 mm</c:v>
                  </c:pt>
                  <c:pt idx="17">
                    <c:v>1,54 mm</c:v>
                  </c:pt>
                </c:lvl>
                <c:lvl>
                  <c:pt idx="0">
                    <c:v>Age
de la
lentille</c:v>
                  </c:pt>
                  <c:pt idx="3">
                    <c:v>Vitesse</c:v>
                  </c:pt>
                  <c:pt idx="6">
                    <c:v>Nature
du
gaz</c:v>
                  </c:pt>
                  <c:pt idx="9">
                    <c:v>Puissance</c:v>
                  </c:pt>
                  <c:pt idx="12">
                    <c:v>Diametre
de la
lentille</c:v>
                  </c:pt>
                  <c:pt idx="15">
                    <c:v>Epaisseur
de la
tôle</c:v>
                  </c:pt>
                </c:lvl>
              </c:multiLvlStrCache>
            </c:multiLvlStrRef>
          </c:cat>
          <c:val>
            <c:numRef>
              <c:f>'Grille de dépouillement'!$H$23:$H$40</c:f>
              <c:numCache>
                <c:formatCode>General</c:formatCode>
                <c:ptCount val="18"/>
                <c:pt idx="15">
                  <c:v>13.833333333333334</c:v>
                </c:pt>
                <c:pt idx="16">
                  <c:v>25.166666666666668</c:v>
                </c:pt>
                <c:pt idx="17">
                  <c:v>36</c:v>
                </c:pt>
              </c:numCache>
            </c:numRef>
          </c:val>
        </c:ser>
        <c:marker val="1"/>
        <c:axId val="99174656"/>
        <c:axId val="99192832"/>
      </c:lineChart>
      <c:catAx>
        <c:axId val="99174656"/>
        <c:scaling>
          <c:orientation val="minMax"/>
        </c:scaling>
        <c:axPos val="b"/>
        <c:tickLblPos val="nextTo"/>
        <c:crossAx val="99192832"/>
        <c:crosses val="autoZero"/>
        <c:auto val="1"/>
        <c:lblAlgn val="ctr"/>
        <c:lblOffset val="100"/>
      </c:catAx>
      <c:valAx>
        <c:axId val="99192832"/>
        <c:scaling>
          <c:orientation val="minMax"/>
        </c:scaling>
        <c:axPos val="l"/>
        <c:majorGridlines/>
        <c:numFmt formatCode="General" sourceLinked="1"/>
        <c:tickLblPos val="nextTo"/>
        <c:crossAx val="99174656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306" cy="607565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showGridLines="0" zoomScale="130" zoomScaleNormal="130" workbookViewId="0">
      <selection activeCell="C2" sqref="C2:I19"/>
    </sheetView>
  </sheetViews>
  <sheetFormatPr baseColWidth="10" defaultRowHeight="15"/>
  <cols>
    <col min="2" max="9" width="8.85546875" customWidth="1"/>
  </cols>
  <sheetData>
    <row r="1" spans="1:9" ht="15.75" thickBot="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3">
        <v>8</v>
      </c>
    </row>
    <row r="2" spans="1:9" ht="15.75" thickTop="1">
      <c r="A2" s="4">
        <v>1</v>
      </c>
      <c r="B2" s="5">
        <v>1</v>
      </c>
      <c r="C2" s="5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v>1</v>
      </c>
    </row>
    <row r="3" spans="1:9">
      <c r="A3" s="4">
        <v>2</v>
      </c>
      <c r="B3" s="5">
        <v>1</v>
      </c>
      <c r="C3" s="5">
        <v>1</v>
      </c>
      <c r="D3" s="5">
        <v>2</v>
      </c>
      <c r="E3" s="5">
        <v>2</v>
      </c>
      <c r="F3" s="5">
        <v>2</v>
      </c>
      <c r="G3" s="5">
        <v>2</v>
      </c>
      <c r="H3" s="5">
        <v>2</v>
      </c>
      <c r="I3" s="5">
        <v>2</v>
      </c>
    </row>
    <row r="4" spans="1:9">
      <c r="A4" s="4">
        <v>3</v>
      </c>
      <c r="B4" s="5">
        <v>1</v>
      </c>
      <c r="C4" s="5">
        <v>1</v>
      </c>
      <c r="D4" s="5">
        <v>3</v>
      </c>
      <c r="E4" s="5">
        <v>3</v>
      </c>
      <c r="F4" s="5">
        <v>3</v>
      </c>
      <c r="G4" s="5">
        <v>3</v>
      </c>
      <c r="H4" s="5">
        <v>3</v>
      </c>
      <c r="I4" s="5">
        <v>3</v>
      </c>
    </row>
    <row r="5" spans="1:9">
      <c r="A5" s="4">
        <v>4</v>
      </c>
      <c r="B5" s="5">
        <v>1</v>
      </c>
      <c r="C5" s="5">
        <v>2</v>
      </c>
      <c r="D5" s="5">
        <v>1</v>
      </c>
      <c r="E5" s="5">
        <v>1</v>
      </c>
      <c r="F5" s="5">
        <v>2</v>
      </c>
      <c r="G5" s="5">
        <v>2</v>
      </c>
      <c r="H5" s="5">
        <v>3</v>
      </c>
      <c r="I5" s="5">
        <v>3</v>
      </c>
    </row>
    <row r="6" spans="1:9">
      <c r="A6" s="4">
        <v>5</v>
      </c>
      <c r="B6" s="5">
        <v>1</v>
      </c>
      <c r="C6" s="5">
        <v>2</v>
      </c>
      <c r="D6" s="5">
        <v>2</v>
      </c>
      <c r="E6" s="5">
        <v>2</v>
      </c>
      <c r="F6" s="5">
        <v>3</v>
      </c>
      <c r="G6" s="5">
        <v>3</v>
      </c>
      <c r="H6" s="5">
        <v>1</v>
      </c>
      <c r="I6" s="5">
        <v>1</v>
      </c>
    </row>
    <row r="7" spans="1:9">
      <c r="A7" s="4">
        <v>6</v>
      </c>
      <c r="B7" s="5">
        <v>1</v>
      </c>
      <c r="C7" s="5">
        <v>2</v>
      </c>
      <c r="D7" s="5">
        <v>3</v>
      </c>
      <c r="E7" s="5">
        <v>3</v>
      </c>
      <c r="F7" s="5">
        <v>1</v>
      </c>
      <c r="G7" s="5">
        <v>1</v>
      </c>
      <c r="H7" s="5">
        <v>2</v>
      </c>
      <c r="I7" s="5">
        <v>2</v>
      </c>
    </row>
    <row r="8" spans="1:9">
      <c r="A8" s="4">
        <v>7</v>
      </c>
      <c r="B8" s="5">
        <v>1</v>
      </c>
      <c r="C8" s="5">
        <v>3</v>
      </c>
      <c r="D8" s="5">
        <v>1</v>
      </c>
      <c r="E8" s="5">
        <v>2</v>
      </c>
      <c r="F8" s="5">
        <v>1</v>
      </c>
      <c r="G8" s="5">
        <v>3</v>
      </c>
      <c r="H8" s="5">
        <v>2</v>
      </c>
      <c r="I8" s="5">
        <v>3</v>
      </c>
    </row>
    <row r="9" spans="1:9">
      <c r="A9" s="4">
        <v>8</v>
      </c>
      <c r="B9" s="5">
        <v>1</v>
      </c>
      <c r="C9" s="5">
        <v>3</v>
      </c>
      <c r="D9" s="5">
        <v>2</v>
      </c>
      <c r="E9" s="5">
        <v>3</v>
      </c>
      <c r="F9" s="5">
        <v>2</v>
      </c>
      <c r="G9" s="5">
        <v>1</v>
      </c>
      <c r="H9" s="5">
        <v>3</v>
      </c>
      <c r="I9" s="5">
        <v>1</v>
      </c>
    </row>
    <row r="10" spans="1:9">
      <c r="A10" s="4">
        <v>9</v>
      </c>
      <c r="B10" s="5">
        <v>1</v>
      </c>
      <c r="C10" s="5">
        <v>3</v>
      </c>
      <c r="D10" s="5">
        <v>3</v>
      </c>
      <c r="E10" s="5">
        <v>1</v>
      </c>
      <c r="F10" s="5">
        <v>3</v>
      </c>
      <c r="G10" s="5">
        <v>2</v>
      </c>
      <c r="H10" s="5">
        <v>1</v>
      </c>
      <c r="I10" s="5">
        <v>2</v>
      </c>
    </row>
    <row r="11" spans="1:9">
      <c r="A11" s="4">
        <v>10</v>
      </c>
      <c r="B11" s="5">
        <v>2</v>
      </c>
      <c r="C11" s="5">
        <v>1</v>
      </c>
      <c r="D11" s="5">
        <v>1</v>
      </c>
      <c r="E11" s="5">
        <v>3</v>
      </c>
      <c r="F11" s="5">
        <v>3</v>
      </c>
      <c r="G11" s="5">
        <v>2</v>
      </c>
      <c r="H11" s="5">
        <v>2</v>
      </c>
      <c r="I11" s="5">
        <v>1</v>
      </c>
    </row>
    <row r="12" spans="1:9">
      <c r="A12" s="4">
        <v>11</v>
      </c>
      <c r="B12" s="5">
        <v>2</v>
      </c>
      <c r="C12" s="5">
        <v>1</v>
      </c>
      <c r="D12" s="5">
        <v>2</v>
      </c>
      <c r="E12" s="5">
        <v>1</v>
      </c>
      <c r="F12" s="5">
        <v>1</v>
      </c>
      <c r="G12" s="5">
        <v>3</v>
      </c>
      <c r="H12" s="5">
        <v>3</v>
      </c>
      <c r="I12" s="5">
        <v>2</v>
      </c>
    </row>
    <row r="13" spans="1:9">
      <c r="A13" s="4">
        <v>12</v>
      </c>
      <c r="B13" s="5">
        <v>2</v>
      </c>
      <c r="C13" s="5">
        <v>1</v>
      </c>
      <c r="D13" s="5">
        <v>3</v>
      </c>
      <c r="E13" s="5">
        <v>2</v>
      </c>
      <c r="F13" s="5">
        <v>2</v>
      </c>
      <c r="G13" s="5">
        <v>1</v>
      </c>
      <c r="H13" s="5">
        <v>1</v>
      </c>
      <c r="I13" s="5">
        <v>3</v>
      </c>
    </row>
    <row r="14" spans="1:9">
      <c r="A14" s="4">
        <v>13</v>
      </c>
      <c r="B14" s="5">
        <v>2</v>
      </c>
      <c r="C14" s="5">
        <v>2</v>
      </c>
      <c r="D14" s="5">
        <v>1</v>
      </c>
      <c r="E14" s="5">
        <v>2</v>
      </c>
      <c r="F14" s="5">
        <v>3</v>
      </c>
      <c r="G14" s="5">
        <v>1</v>
      </c>
      <c r="H14" s="5">
        <v>3</v>
      </c>
      <c r="I14" s="5">
        <v>2</v>
      </c>
    </row>
    <row r="15" spans="1:9">
      <c r="A15" s="4">
        <v>14</v>
      </c>
      <c r="B15" s="5">
        <v>2</v>
      </c>
      <c r="C15" s="5">
        <v>2</v>
      </c>
      <c r="D15" s="5">
        <v>2</v>
      </c>
      <c r="E15" s="5">
        <v>3</v>
      </c>
      <c r="F15" s="5">
        <v>1</v>
      </c>
      <c r="G15" s="5">
        <v>2</v>
      </c>
      <c r="H15" s="5">
        <v>1</v>
      </c>
      <c r="I15" s="5">
        <v>3</v>
      </c>
    </row>
    <row r="16" spans="1:9">
      <c r="A16" s="4">
        <v>15</v>
      </c>
      <c r="B16" s="5">
        <v>2</v>
      </c>
      <c r="C16" s="5">
        <v>2</v>
      </c>
      <c r="D16" s="5">
        <v>3</v>
      </c>
      <c r="E16" s="5">
        <v>1</v>
      </c>
      <c r="F16" s="5">
        <v>2</v>
      </c>
      <c r="G16" s="5">
        <v>3</v>
      </c>
      <c r="H16" s="5">
        <v>2</v>
      </c>
      <c r="I16" s="5">
        <v>1</v>
      </c>
    </row>
    <row r="17" spans="1:9">
      <c r="A17" s="4">
        <v>16</v>
      </c>
      <c r="B17" s="5">
        <v>2</v>
      </c>
      <c r="C17" s="5">
        <v>3</v>
      </c>
      <c r="D17" s="5">
        <v>1</v>
      </c>
      <c r="E17" s="5">
        <v>3</v>
      </c>
      <c r="F17" s="5">
        <v>2</v>
      </c>
      <c r="G17" s="5">
        <v>3</v>
      </c>
      <c r="H17" s="5">
        <v>1</v>
      </c>
      <c r="I17" s="5">
        <v>2</v>
      </c>
    </row>
    <row r="18" spans="1:9">
      <c r="A18" s="4">
        <v>17</v>
      </c>
      <c r="B18" s="5">
        <v>2</v>
      </c>
      <c r="C18" s="5">
        <v>3</v>
      </c>
      <c r="D18" s="5">
        <v>2</v>
      </c>
      <c r="E18" s="5">
        <v>1</v>
      </c>
      <c r="F18" s="5">
        <v>3</v>
      </c>
      <c r="G18" s="5">
        <v>1</v>
      </c>
      <c r="H18" s="5">
        <v>2</v>
      </c>
      <c r="I18" s="5">
        <v>3</v>
      </c>
    </row>
    <row r="19" spans="1:9">
      <c r="A19" s="4">
        <v>18</v>
      </c>
      <c r="B19" s="5">
        <v>2</v>
      </c>
      <c r="C19" s="5">
        <v>3</v>
      </c>
      <c r="D19" s="5">
        <v>3</v>
      </c>
      <c r="E19" s="5">
        <v>2</v>
      </c>
      <c r="F19" s="5">
        <v>1</v>
      </c>
      <c r="G19" s="5">
        <v>2</v>
      </c>
      <c r="H19" s="5">
        <v>3</v>
      </c>
      <c r="I19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showGridLines="0" zoomScale="130" zoomScaleNormal="130" workbookViewId="0">
      <selection activeCell="K11" sqref="K11"/>
    </sheetView>
  </sheetViews>
  <sheetFormatPr baseColWidth="10" defaultRowHeight="15"/>
  <cols>
    <col min="1" max="16384" width="11.42578125" style="6"/>
  </cols>
  <sheetData>
    <row r="1" spans="1:7"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45">
      <c r="A2" s="7" t="s">
        <v>7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</row>
    <row r="3" spans="1:7">
      <c r="A3" s="6">
        <v>1</v>
      </c>
      <c r="B3" s="8">
        <f>CHOOSE(B$2,'Table L18'!$B2,'Table L18'!$C2,'Table L18'!$D2,'Table L18'!$E2,'Table L18'!$F2,'Table L18'!$G2,'Table L18'!$H2,'Table L18'!$I2)</f>
        <v>1</v>
      </c>
      <c r="C3" s="8">
        <f>CHOOSE(C$2,'Table L18'!$B2,'Table L18'!$C2,'Table L18'!$D2,'Table L18'!$E2,'Table L18'!$F2,'Table L18'!$G2,'Table L18'!$H2,'Table L18'!$I2)</f>
        <v>1</v>
      </c>
      <c r="D3" s="8">
        <f>CHOOSE(D$2,'Table L18'!$B2,'Table L18'!$C2,'Table L18'!$D2,'Table L18'!$E2,'Table L18'!$F2,'Table L18'!$G2,'Table L18'!$H2,'Table L18'!$I2)</f>
        <v>1</v>
      </c>
      <c r="E3" s="8">
        <f>CHOOSE(E$2,'Table L18'!$B2,'Table L18'!$C2,'Table L18'!$D2,'Table L18'!$E2,'Table L18'!$F2,'Table L18'!$G2,'Table L18'!$H2,'Table L18'!$I2)</f>
        <v>1</v>
      </c>
      <c r="F3" s="8">
        <f>CHOOSE(F$2,'Table L18'!$B2,'Table L18'!$C2,'Table L18'!$D2,'Table L18'!$E2,'Table L18'!$F2,'Table L18'!$G2,'Table L18'!$H2,'Table L18'!$I2)</f>
        <v>1</v>
      </c>
      <c r="G3" s="8">
        <f>CHOOSE(G$2,'Table L18'!$B2,'Table L18'!$C2,'Table L18'!$D2,'Table L18'!$E2,'Table L18'!$F2,'Table L18'!$G2,'Table L18'!$H2,'Table L18'!$I2)</f>
        <v>1</v>
      </c>
    </row>
    <row r="4" spans="1:7">
      <c r="A4" s="6">
        <v>2</v>
      </c>
      <c r="B4" s="8">
        <f>CHOOSE(B$2,'Table L18'!$B3,'Table L18'!$C3,'Table L18'!$D3,'Table L18'!$E3,'Table L18'!$F3,'Table L18'!$G3,'Table L18'!$H3,'Table L18'!$I3)</f>
        <v>1</v>
      </c>
      <c r="C4" s="8">
        <f>CHOOSE(C$2,'Table L18'!$B3,'Table L18'!$C3,'Table L18'!$D3,'Table L18'!$E3,'Table L18'!$F3,'Table L18'!$G3,'Table L18'!$H3,'Table L18'!$I3)</f>
        <v>2</v>
      </c>
      <c r="D4" s="8">
        <f>CHOOSE(D$2,'Table L18'!$B3,'Table L18'!$C3,'Table L18'!$D3,'Table L18'!$E3,'Table L18'!$F3,'Table L18'!$G3,'Table L18'!$H3,'Table L18'!$I3)</f>
        <v>2</v>
      </c>
      <c r="E4" s="8">
        <f>CHOOSE(E$2,'Table L18'!$B3,'Table L18'!$C3,'Table L18'!$D3,'Table L18'!$E3,'Table L18'!$F3,'Table L18'!$G3,'Table L18'!$H3,'Table L18'!$I3)</f>
        <v>2</v>
      </c>
      <c r="F4" s="8">
        <f>CHOOSE(F$2,'Table L18'!$B3,'Table L18'!$C3,'Table L18'!$D3,'Table L18'!$E3,'Table L18'!$F3,'Table L18'!$G3,'Table L18'!$H3,'Table L18'!$I3)</f>
        <v>2</v>
      </c>
      <c r="G4" s="8">
        <f>CHOOSE(G$2,'Table L18'!$B3,'Table L18'!$C3,'Table L18'!$D3,'Table L18'!$E3,'Table L18'!$F3,'Table L18'!$G3,'Table L18'!$H3,'Table L18'!$I3)</f>
        <v>2</v>
      </c>
    </row>
    <row r="5" spans="1:7">
      <c r="A5" s="6">
        <v>3</v>
      </c>
      <c r="B5" s="8">
        <f>CHOOSE(B$2,'Table L18'!$B4,'Table L18'!$C4,'Table L18'!$D4,'Table L18'!$E4,'Table L18'!$F4,'Table L18'!$G4,'Table L18'!$H4,'Table L18'!$I4)</f>
        <v>1</v>
      </c>
      <c r="C5" s="8">
        <f>CHOOSE(C$2,'Table L18'!$B4,'Table L18'!$C4,'Table L18'!$D4,'Table L18'!$E4,'Table L18'!$F4,'Table L18'!$G4,'Table L18'!$H4,'Table L18'!$I4)</f>
        <v>3</v>
      </c>
      <c r="D5" s="8">
        <f>CHOOSE(D$2,'Table L18'!$B4,'Table L18'!$C4,'Table L18'!$D4,'Table L18'!$E4,'Table L18'!$F4,'Table L18'!$G4,'Table L18'!$H4,'Table L18'!$I4)</f>
        <v>3</v>
      </c>
      <c r="E5" s="8">
        <f>CHOOSE(E$2,'Table L18'!$B4,'Table L18'!$C4,'Table L18'!$D4,'Table L18'!$E4,'Table L18'!$F4,'Table L18'!$G4,'Table L18'!$H4,'Table L18'!$I4)</f>
        <v>3</v>
      </c>
      <c r="F5" s="8">
        <f>CHOOSE(F$2,'Table L18'!$B4,'Table L18'!$C4,'Table L18'!$D4,'Table L18'!$E4,'Table L18'!$F4,'Table L18'!$G4,'Table L18'!$H4,'Table L18'!$I4)</f>
        <v>3</v>
      </c>
      <c r="G5" s="8">
        <f>CHOOSE(G$2,'Table L18'!$B4,'Table L18'!$C4,'Table L18'!$D4,'Table L18'!$E4,'Table L18'!$F4,'Table L18'!$G4,'Table L18'!$H4,'Table L18'!$I4)</f>
        <v>3</v>
      </c>
    </row>
    <row r="6" spans="1:7">
      <c r="A6" s="6">
        <v>4</v>
      </c>
      <c r="B6" s="8">
        <f>CHOOSE(B$2,'Table L18'!$B5,'Table L18'!$C5,'Table L18'!$D5,'Table L18'!$E5,'Table L18'!$F5,'Table L18'!$G5,'Table L18'!$H5,'Table L18'!$I5)</f>
        <v>2</v>
      </c>
      <c r="C6" s="8">
        <f>CHOOSE(C$2,'Table L18'!$B5,'Table L18'!$C5,'Table L18'!$D5,'Table L18'!$E5,'Table L18'!$F5,'Table L18'!$G5,'Table L18'!$H5,'Table L18'!$I5)</f>
        <v>1</v>
      </c>
      <c r="D6" s="8">
        <f>CHOOSE(D$2,'Table L18'!$B5,'Table L18'!$C5,'Table L18'!$D5,'Table L18'!$E5,'Table L18'!$F5,'Table L18'!$G5,'Table L18'!$H5,'Table L18'!$I5)</f>
        <v>1</v>
      </c>
      <c r="E6" s="8">
        <f>CHOOSE(E$2,'Table L18'!$B5,'Table L18'!$C5,'Table L18'!$D5,'Table L18'!$E5,'Table L18'!$F5,'Table L18'!$G5,'Table L18'!$H5,'Table L18'!$I5)</f>
        <v>2</v>
      </c>
      <c r="F6" s="8">
        <f>CHOOSE(F$2,'Table L18'!$B5,'Table L18'!$C5,'Table L18'!$D5,'Table L18'!$E5,'Table L18'!$F5,'Table L18'!$G5,'Table L18'!$H5,'Table L18'!$I5)</f>
        <v>2</v>
      </c>
      <c r="G6" s="8">
        <f>CHOOSE(G$2,'Table L18'!$B5,'Table L18'!$C5,'Table L18'!$D5,'Table L18'!$E5,'Table L18'!$F5,'Table L18'!$G5,'Table L18'!$H5,'Table L18'!$I5)</f>
        <v>3</v>
      </c>
    </row>
    <row r="7" spans="1:7">
      <c r="A7" s="6">
        <v>5</v>
      </c>
      <c r="B7" s="8">
        <f>CHOOSE(B$2,'Table L18'!$B6,'Table L18'!$C6,'Table L18'!$D6,'Table L18'!$E6,'Table L18'!$F6,'Table L18'!$G6,'Table L18'!$H6,'Table L18'!$I6)</f>
        <v>2</v>
      </c>
      <c r="C7" s="8">
        <f>CHOOSE(C$2,'Table L18'!$B6,'Table L18'!$C6,'Table L18'!$D6,'Table L18'!$E6,'Table L18'!$F6,'Table L18'!$G6,'Table L18'!$H6,'Table L18'!$I6)</f>
        <v>2</v>
      </c>
      <c r="D7" s="8">
        <f>CHOOSE(D$2,'Table L18'!$B6,'Table L18'!$C6,'Table L18'!$D6,'Table L18'!$E6,'Table L18'!$F6,'Table L18'!$G6,'Table L18'!$H6,'Table L18'!$I6)</f>
        <v>2</v>
      </c>
      <c r="E7" s="8">
        <f>CHOOSE(E$2,'Table L18'!$B6,'Table L18'!$C6,'Table L18'!$D6,'Table L18'!$E6,'Table L18'!$F6,'Table L18'!$G6,'Table L18'!$H6,'Table L18'!$I6)</f>
        <v>3</v>
      </c>
      <c r="F7" s="8">
        <f>CHOOSE(F$2,'Table L18'!$B6,'Table L18'!$C6,'Table L18'!$D6,'Table L18'!$E6,'Table L18'!$F6,'Table L18'!$G6,'Table L18'!$H6,'Table L18'!$I6)</f>
        <v>3</v>
      </c>
      <c r="G7" s="8">
        <f>CHOOSE(G$2,'Table L18'!$B6,'Table L18'!$C6,'Table L18'!$D6,'Table L18'!$E6,'Table L18'!$F6,'Table L18'!$G6,'Table L18'!$H6,'Table L18'!$I6)</f>
        <v>1</v>
      </c>
    </row>
    <row r="8" spans="1:7">
      <c r="A8" s="6">
        <v>6</v>
      </c>
      <c r="B8" s="8">
        <f>CHOOSE(B$2,'Table L18'!$B7,'Table L18'!$C7,'Table L18'!$D7,'Table L18'!$E7,'Table L18'!$F7,'Table L18'!$G7,'Table L18'!$H7,'Table L18'!$I7)</f>
        <v>2</v>
      </c>
      <c r="C8" s="8">
        <f>CHOOSE(C$2,'Table L18'!$B7,'Table L18'!$C7,'Table L18'!$D7,'Table L18'!$E7,'Table L18'!$F7,'Table L18'!$G7,'Table L18'!$H7,'Table L18'!$I7)</f>
        <v>3</v>
      </c>
      <c r="D8" s="8">
        <f>CHOOSE(D$2,'Table L18'!$B7,'Table L18'!$C7,'Table L18'!$D7,'Table L18'!$E7,'Table L18'!$F7,'Table L18'!$G7,'Table L18'!$H7,'Table L18'!$I7)</f>
        <v>3</v>
      </c>
      <c r="E8" s="8">
        <f>CHOOSE(E$2,'Table L18'!$B7,'Table L18'!$C7,'Table L18'!$D7,'Table L18'!$E7,'Table L18'!$F7,'Table L18'!$G7,'Table L18'!$H7,'Table L18'!$I7)</f>
        <v>1</v>
      </c>
      <c r="F8" s="8">
        <f>CHOOSE(F$2,'Table L18'!$B7,'Table L18'!$C7,'Table L18'!$D7,'Table L18'!$E7,'Table L18'!$F7,'Table L18'!$G7,'Table L18'!$H7,'Table L18'!$I7)</f>
        <v>1</v>
      </c>
      <c r="G8" s="8">
        <f>CHOOSE(G$2,'Table L18'!$B7,'Table L18'!$C7,'Table L18'!$D7,'Table L18'!$E7,'Table L18'!$F7,'Table L18'!$G7,'Table L18'!$H7,'Table L18'!$I7)</f>
        <v>2</v>
      </c>
    </row>
    <row r="9" spans="1:7">
      <c r="A9" s="6">
        <v>7</v>
      </c>
      <c r="B9" s="8">
        <f>CHOOSE(B$2,'Table L18'!$B8,'Table L18'!$C8,'Table L18'!$D8,'Table L18'!$E8,'Table L18'!$F8,'Table L18'!$G8,'Table L18'!$H8,'Table L18'!$I8)</f>
        <v>3</v>
      </c>
      <c r="C9" s="8">
        <f>CHOOSE(C$2,'Table L18'!$B8,'Table L18'!$C8,'Table L18'!$D8,'Table L18'!$E8,'Table L18'!$F8,'Table L18'!$G8,'Table L18'!$H8,'Table L18'!$I8)</f>
        <v>1</v>
      </c>
      <c r="D9" s="8">
        <f>CHOOSE(D$2,'Table L18'!$B8,'Table L18'!$C8,'Table L18'!$D8,'Table L18'!$E8,'Table L18'!$F8,'Table L18'!$G8,'Table L18'!$H8,'Table L18'!$I8)</f>
        <v>2</v>
      </c>
      <c r="E9" s="8">
        <f>CHOOSE(E$2,'Table L18'!$B8,'Table L18'!$C8,'Table L18'!$D8,'Table L18'!$E8,'Table L18'!$F8,'Table L18'!$G8,'Table L18'!$H8,'Table L18'!$I8)</f>
        <v>1</v>
      </c>
      <c r="F9" s="8">
        <f>CHOOSE(F$2,'Table L18'!$B8,'Table L18'!$C8,'Table L18'!$D8,'Table L18'!$E8,'Table L18'!$F8,'Table L18'!$G8,'Table L18'!$H8,'Table L18'!$I8)</f>
        <v>3</v>
      </c>
      <c r="G9" s="8">
        <f>CHOOSE(G$2,'Table L18'!$B8,'Table L18'!$C8,'Table L18'!$D8,'Table L18'!$E8,'Table L18'!$F8,'Table L18'!$G8,'Table L18'!$H8,'Table L18'!$I8)</f>
        <v>2</v>
      </c>
    </row>
    <row r="10" spans="1:7">
      <c r="A10" s="6">
        <v>8</v>
      </c>
      <c r="B10" s="8">
        <f>CHOOSE(B$2,'Table L18'!$B9,'Table L18'!$C9,'Table L18'!$D9,'Table L18'!$E9,'Table L18'!$F9,'Table L18'!$G9,'Table L18'!$H9,'Table L18'!$I9)</f>
        <v>3</v>
      </c>
      <c r="C10" s="8">
        <f>CHOOSE(C$2,'Table L18'!$B9,'Table L18'!$C9,'Table L18'!$D9,'Table L18'!$E9,'Table L18'!$F9,'Table L18'!$G9,'Table L18'!$H9,'Table L18'!$I9)</f>
        <v>2</v>
      </c>
      <c r="D10" s="8">
        <f>CHOOSE(D$2,'Table L18'!$B9,'Table L18'!$C9,'Table L18'!$D9,'Table L18'!$E9,'Table L18'!$F9,'Table L18'!$G9,'Table L18'!$H9,'Table L18'!$I9)</f>
        <v>3</v>
      </c>
      <c r="E10" s="8">
        <f>CHOOSE(E$2,'Table L18'!$B9,'Table L18'!$C9,'Table L18'!$D9,'Table L18'!$E9,'Table L18'!$F9,'Table L18'!$G9,'Table L18'!$H9,'Table L18'!$I9)</f>
        <v>2</v>
      </c>
      <c r="F10" s="8">
        <f>CHOOSE(F$2,'Table L18'!$B9,'Table L18'!$C9,'Table L18'!$D9,'Table L18'!$E9,'Table L18'!$F9,'Table L18'!$G9,'Table L18'!$H9,'Table L18'!$I9)</f>
        <v>1</v>
      </c>
      <c r="G10" s="8">
        <f>CHOOSE(G$2,'Table L18'!$B9,'Table L18'!$C9,'Table L18'!$D9,'Table L18'!$E9,'Table L18'!$F9,'Table L18'!$G9,'Table L18'!$H9,'Table L18'!$I9)</f>
        <v>3</v>
      </c>
    </row>
    <row r="11" spans="1:7">
      <c r="A11" s="6">
        <v>9</v>
      </c>
      <c r="B11" s="8">
        <f>CHOOSE(B$2,'Table L18'!$B10,'Table L18'!$C10,'Table L18'!$D10,'Table L18'!$E10,'Table L18'!$F10,'Table L18'!$G10,'Table L18'!$H10,'Table L18'!$I10)</f>
        <v>3</v>
      </c>
      <c r="C11" s="8">
        <f>CHOOSE(C$2,'Table L18'!$B10,'Table L18'!$C10,'Table L18'!$D10,'Table L18'!$E10,'Table L18'!$F10,'Table L18'!$G10,'Table L18'!$H10,'Table L18'!$I10)</f>
        <v>3</v>
      </c>
      <c r="D11" s="8">
        <f>CHOOSE(D$2,'Table L18'!$B10,'Table L18'!$C10,'Table L18'!$D10,'Table L18'!$E10,'Table L18'!$F10,'Table L18'!$G10,'Table L18'!$H10,'Table L18'!$I10)</f>
        <v>1</v>
      </c>
      <c r="E11" s="8">
        <f>CHOOSE(E$2,'Table L18'!$B10,'Table L18'!$C10,'Table L18'!$D10,'Table L18'!$E10,'Table L18'!$F10,'Table L18'!$G10,'Table L18'!$H10,'Table L18'!$I10)</f>
        <v>3</v>
      </c>
      <c r="F11" s="8">
        <f>CHOOSE(F$2,'Table L18'!$B10,'Table L18'!$C10,'Table L18'!$D10,'Table L18'!$E10,'Table L18'!$F10,'Table L18'!$G10,'Table L18'!$H10,'Table L18'!$I10)</f>
        <v>2</v>
      </c>
      <c r="G11" s="8">
        <f>CHOOSE(G$2,'Table L18'!$B10,'Table L18'!$C10,'Table L18'!$D10,'Table L18'!$E10,'Table L18'!$F10,'Table L18'!$G10,'Table L18'!$H10,'Table L18'!$I10)</f>
        <v>1</v>
      </c>
    </row>
    <row r="12" spans="1:7">
      <c r="A12" s="6">
        <v>10</v>
      </c>
      <c r="B12" s="8">
        <f>CHOOSE(B$2,'Table L18'!$B11,'Table L18'!$C11,'Table L18'!$D11,'Table L18'!$E11,'Table L18'!$F11,'Table L18'!$G11,'Table L18'!$H11,'Table L18'!$I11)</f>
        <v>1</v>
      </c>
      <c r="C12" s="8">
        <f>CHOOSE(C$2,'Table L18'!$B11,'Table L18'!$C11,'Table L18'!$D11,'Table L18'!$E11,'Table L18'!$F11,'Table L18'!$G11,'Table L18'!$H11,'Table L18'!$I11)</f>
        <v>1</v>
      </c>
      <c r="D12" s="8">
        <f>CHOOSE(D$2,'Table L18'!$B11,'Table L18'!$C11,'Table L18'!$D11,'Table L18'!$E11,'Table L18'!$F11,'Table L18'!$G11,'Table L18'!$H11,'Table L18'!$I11)</f>
        <v>3</v>
      </c>
      <c r="E12" s="8">
        <f>CHOOSE(E$2,'Table L18'!$B11,'Table L18'!$C11,'Table L18'!$D11,'Table L18'!$E11,'Table L18'!$F11,'Table L18'!$G11,'Table L18'!$H11,'Table L18'!$I11)</f>
        <v>3</v>
      </c>
      <c r="F12" s="8">
        <f>CHOOSE(F$2,'Table L18'!$B11,'Table L18'!$C11,'Table L18'!$D11,'Table L18'!$E11,'Table L18'!$F11,'Table L18'!$G11,'Table L18'!$H11,'Table L18'!$I11)</f>
        <v>2</v>
      </c>
      <c r="G12" s="8">
        <f>CHOOSE(G$2,'Table L18'!$B11,'Table L18'!$C11,'Table L18'!$D11,'Table L18'!$E11,'Table L18'!$F11,'Table L18'!$G11,'Table L18'!$H11,'Table L18'!$I11)</f>
        <v>2</v>
      </c>
    </row>
    <row r="13" spans="1:7">
      <c r="A13" s="6">
        <v>11</v>
      </c>
      <c r="B13" s="8">
        <f>CHOOSE(B$2,'Table L18'!$B12,'Table L18'!$C12,'Table L18'!$D12,'Table L18'!$E12,'Table L18'!$F12,'Table L18'!$G12,'Table L18'!$H12,'Table L18'!$I12)</f>
        <v>1</v>
      </c>
      <c r="C13" s="8">
        <f>CHOOSE(C$2,'Table L18'!$B12,'Table L18'!$C12,'Table L18'!$D12,'Table L18'!$E12,'Table L18'!$F12,'Table L18'!$G12,'Table L18'!$H12,'Table L18'!$I12)</f>
        <v>2</v>
      </c>
      <c r="D13" s="8">
        <f>CHOOSE(D$2,'Table L18'!$B12,'Table L18'!$C12,'Table L18'!$D12,'Table L18'!$E12,'Table L18'!$F12,'Table L18'!$G12,'Table L18'!$H12,'Table L18'!$I12)</f>
        <v>1</v>
      </c>
      <c r="E13" s="8">
        <f>CHOOSE(E$2,'Table L18'!$B12,'Table L18'!$C12,'Table L18'!$D12,'Table L18'!$E12,'Table L18'!$F12,'Table L18'!$G12,'Table L18'!$H12,'Table L18'!$I12)</f>
        <v>1</v>
      </c>
      <c r="F13" s="8">
        <f>CHOOSE(F$2,'Table L18'!$B12,'Table L18'!$C12,'Table L18'!$D12,'Table L18'!$E12,'Table L18'!$F12,'Table L18'!$G12,'Table L18'!$H12,'Table L18'!$I12)</f>
        <v>3</v>
      </c>
      <c r="G13" s="8">
        <f>CHOOSE(G$2,'Table L18'!$B12,'Table L18'!$C12,'Table L18'!$D12,'Table L18'!$E12,'Table L18'!$F12,'Table L18'!$G12,'Table L18'!$H12,'Table L18'!$I12)</f>
        <v>3</v>
      </c>
    </row>
    <row r="14" spans="1:7">
      <c r="A14" s="6">
        <v>12</v>
      </c>
      <c r="B14" s="8">
        <f>CHOOSE(B$2,'Table L18'!$B13,'Table L18'!$C13,'Table L18'!$D13,'Table L18'!$E13,'Table L18'!$F13,'Table L18'!$G13,'Table L18'!$H13,'Table L18'!$I13)</f>
        <v>1</v>
      </c>
      <c r="C14" s="8">
        <f>CHOOSE(C$2,'Table L18'!$B13,'Table L18'!$C13,'Table L18'!$D13,'Table L18'!$E13,'Table L18'!$F13,'Table L18'!$G13,'Table L18'!$H13,'Table L18'!$I13)</f>
        <v>3</v>
      </c>
      <c r="D14" s="8">
        <f>CHOOSE(D$2,'Table L18'!$B13,'Table L18'!$C13,'Table L18'!$D13,'Table L18'!$E13,'Table L18'!$F13,'Table L18'!$G13,'Table L18'!$H13,'Table L18'!$I13)</f>
        <v>2</v>
      </c>
      <c r="E14" s="8">
        <f>CHOOSE(E$2,'Table L18'!$B13,'Table L18'!$C13,'Table L18'!$D13,'Table L18'!$E13,'Table L18'!$F13,'Table L18'!$G13,'Table L18'!$H13,'Table L18'!$I13)</f>
        <v>2</v>
      </c>
      <c r="F14" s="8">
        <f>CHOOSE(F$2,'Table L18'!$B13,'Table L18'!$C13,'Table L18'!$D13,'Table L18'!$E13,'Table L18'!$F13,'Table L18'!$G13,'Table L18'!$H13,'Table L18'!$I13)</f>
        <v>1</v>
      </c>
      <c r="G14" s="8">
        <f>CHOOSE(G$2,'Table L18'!$B13,'Table L18'!$C13,'Table L18'!$D13,'Table L18'!$E13,'Table L18'!$F13,'Table L18'!$G13,'Table L18'!$H13,'Table L18'!$I13)</f>
        <v>1</v>
      </c>
    </row>
    <row r="15" spans="1:7">
      <c r="A15" s="6">
        <v>13</v>
      </c>
      <c r="B15" s="8">
        <f>CHOOSE(B$2,'Table L18'!$B14,'Table L18'!$C14,'Table L18'!$D14,'Table L18'!$E14,'Table L18'!$F14,'Table L18'!$G14,'Table L18'!$H14,'Table L18'!$I14)</f>
        <v>2</v>
      </c>
      <c r="C15" s="8">
        <f>CHOOSE(C$2,'Table L18'!$B14,'Table L18'!$C14,'Table L18'!$D14,'Table L18'!$E14,'Table L18'!$F14,'Table L18'!$G14,'Table L18'!$H14,'Table L18'!$I14)</f>
        <v>1</v>
      </c>
      <c r="D15" s="8">
        <f>CHOOSE(D$2,'Table L18'!$B14,'Table L18'!$C14,'Table L18'!$D14,'Table L18'!$E14,'Table L18'!$F14,'Table L18'!$G14,'Table L18'!$H14,'Table L18'!$I14)</f>
        <v>2</v>
      </c>
      <c r="E15" s="8">
        <f>CHOOSE(E$2,'Table L18'!$B14,'Table L18'!$C14,'Table L18'!$D14,'Table L18'!$E14,'Table L18'!$F14,'Table L18'!$G14,'Table L18'!$H14,'Table L18'!$I14)</f>
        <v>3</v>
      </c>
      <c r="F15" s="8">
        <f>CHOOSE(F$2,'Table L18'!$B14,'Table L18'!$C14,'Table L18'!$D14,'Table L18'!$E14,'Table L18'!$F14,'Table L18'!$G14,'Table L18'!$H14,'Table L18'!$I14)</f>
        <v>1</v>
      </c>
      <c r="G15" s="8">
        <f>CHOOSE(G$2,'Table L18'!$B14,'Table L18'!$C14,'Table L18'!$D14,'Table L18'!$E14,'Table L18'!$F14,'Table L18'!$G14,'Table L18'!$H14,'Table L18'!$I14)</f>
        <v>3</v>
      </c>
    </row>
    <row r="16" spans="1:7">
      <c r="A16" s="6">
        <v>14</v>
      </c>
      <c r="B16" s="8">
        <f>CHOOSE(B$2,'Table L18'!$B15,'Table L18'!$C15,'Table L18'!$D15,'Table L18'!$E15,'Table L18'!$F15,'Table L18'!$G15,'Table L18'!$H15,'Table L18'!$I15)</f>
        <v>2</v>
      </c>
      <c r="C16" s="8">
        <f>CHOOSE(C$2,'Table L18'!$B15,'Table L18'!$C15,'Table L18'!$D15,'Table L18'!$E15,'Table L18'!$F15,'Table L18'!$G15,'Table L18'!$H15,'Table L18'!$I15)</f>
        <v>2</v>
      </c>
      <c r="D16" s="8">
        <f>CHOOSE(D$2,'Table L18'!$B15,'Table L18'!$C15,'Table L18'!$D15,'Table L18'!$E15,'Table L18'!$F15,'Table L18'!$G15,'Table L18'!$H15,'Table L18'!$I15)</f>
        <v>3</v>
      </c>
      <c r="E16" s="8">
        <f>CHOOSE(E$2,'Table L18'!$B15,'Table L18'!$C15,'Table L18'!$D15,'Table L18'!$E15,'Table L18'!$F15,'Table L18'!$G15,'Table L18'!$H15,'Table L18'!$I15)</f>
        <v>1</v>
      </c>
      <c r="F16" s="8">
        <f>CHOOSE(F$2,'Table L18'!$B15,'Table L18'!$C15,'Table L18'!$D15,'Table L18'!$E15,'Table L18'!$F15,'Table L18'!$G15,'Table L18'!$H15,'Table L18'!$I15)</f>
        <v>2</v>
      </c>
      <c r="G16" s="8">
        <f>CHOOSE(G$2,'Table L18'!$B15,'Table L18'!$C15,'Table L18'!$D15,'Table L18'!$E15,'Table L18'!$F15,'Table L18'!$G15,'Table L18'!$H15,'Table L18'!$I15)</f>
        <v>1</v>
      </c>
    </row>
    <row r="17" spans="1:7">
      <c r="A17" s="6">
        <v>15</v>
      </c>
      <c r="B17" s="8">
        <f>CHOOSE(B$2,'Table L18'!$B16,'Table L18'!$C16,'Table L18'!$D16,'Table L18'!$E16,'Table L18'!$F16,'Table L18'!$G16,'Table L18'!$H16,'Table L18'!$I16)</f>
        <v>2</v>
      </c>
      <c r="C17" s="8">
        <f>CHOOSE(C$2,'Table L18'!$B16,'Table L18'!$C16,'Table L18'!$D16,'Table L18'!$E16,'Table L18'!$F16,'Table L18'!$G16,'Table L18'!$H16,'Table L18'!$I16)</f>
        <v>3</v>
      </c>
      <c r="D17" s="8">
        <f>CHOOSE(D$2,'Table L18'!$B16,'Table L18'!$C16,'Table L18'!$D16,'Table L18'!$E16,'Table L18'!$F16,'Table L18'!$G16,'Table L18'!$H16,'Table L18'!$I16)</f>
        <v>1</v>
      </c>
      <c r="E17" s="8">
        <f>CHOOSE(E$2,'Table L18'!$B16,'Table L18'!$C16,'Table L18'!$D16,'Table L18'!$E16,'Table L18'!$F16,'Table L18'!$G16,'Table L18'!$H16,'Table L18'!$I16)</f>
        <v>2</v>
      </c>
      <c r="F17" s="8">
        <f>CHOOSE(F$2,'Table L18'!$B16,'Table L18'!$C16,'Table L18'!$D16,'Table L18'!$E16,'Table L18'!$F16,'Table L18'!$G16,'Table L18'!$H16,'Table L18'!$I16)</f>
        <v>3</v>
      </c>
      <c r="G17" s="8">
        <f>CHOOSE(G$2,'Table L18'!$B16,'Table L18'!$C16,'Table L18'!$D16,'Table L18'!$E16,'Table L18'!$F16,'Table L18'!$G16,'Table L18'!$H16,'Table L18'!$I16)</f>
        <v>2</v>
      </c>
    </row>
    <row r="18" spans="1:7">
      <c r="A18" s="6">
        <v>16</v>
      </c>
      <c r="B18" s="8">
        <f>CHOOSE(B$2,'Table L18'!$B17,'Table L18'!$C17,'Table L18'!$D17,'Table L18'!$E17,'Table L18'!$F17,'Table L18'!$G17,'Table L18'!$H17,'Table L18'!$I17)</f>
        <v>3</v>
      </c>
      <c r="C18" s="8">
        <f>CHOOSE(C$2,'Table L18'!$B17,'Table L18'!$C17,'Table L18'!$D17,'Table L18'!$E17,'Table L18'!$F17,'Table L18'!$G17,'Table L18'!$H17,'Table L18'!$I17)</f>
        <v>1</v>
      </c>
      <c r="D18" s="8">
        <f>CHOOSE(D$2,'Table L18'!$B17,'Table L18'!$C17,'Table L18'!$D17,'Table L18'!$E17,'Table L18'!$F17,'Table L18'!$G17,'Table L18'!$H17,'Table L18'!$I17)</f>
        <v>3</v>
      </c>
      <c r="E18" s="8">
        <f>CHOOSE(E$2,'Table L18'!$B17,'Table L18'!$C17,'Table L18'!$D17,'Table L18'!$E17,'Table L18'!$F17,'Table L18'!$G17,'Table L18'!$H17,'Table L18'!$I17)</f>
        <v>2</v>
      </c>
      <c r="F18" s="8">
        <f>CHOOSE(F$2,'Table L18'!$B17,'Table L18'!$C17,'Table L18'!$D17,'Table L18'!$E17,'Table L18'!$F17,'Table L18'!$G17,'Table L18'!$H17,'Table L18'!$I17)</f>
        <v>3</v>
      </c>
      <c r="G18" s="8">
        <f>CHOOSE(G$2,'Table L18'!$B17,'Table L18'!$C17,'Table L18'!$D17,'Table L18'!$E17,'Table L18'!$F17,'Table L18'!$G17,'Table L18'!$H17,'Table L18'!$I17)</f>
        <v>1</v>
      </c>
    </row>
    <row r="19" spans="1:7">
      <c r="A19" s="6">
        <v>17</v>
      </c>
      <c r="B19" s="8">
        <f>CHOOSE(B$2,'Table L18'!$B18,'Table L18'!$C18,'Table L18'!$D18,'Table L18'!$E18,'Table L18'!$F18,'Table L18'!$G18,'Table L18'!$H18,'Table L18'!$I18)</f>
        <v>3</v>
      </c>
      <c r="C19" s="8">
        <f>CHOOSE(C$2,'Table L18'!$B18,'Table L18'!$C18,'Table L18'!$D18,'Table L18'!$E18,'Table L18'!$F18,'Table L18'!$G18,'Table L18'!$H18,'Table L18'!$I18)</f>
        <v>2</v>
      </c>
      <c r="D19" s="8">
        <f>CHOOSE(D$2,'Table L18'!$B18,'Table L18'!$C18,'Table L18'!$D18,'Table L18'!$E18,'Table L18'!$F18,'Table L18'!$G18,'Table L18'!$H18,'Table L18'!$I18)</f>
        <v>1</v>
      </c>
      <c r="E19" s="8">
        <f>CHOOSE(E$2,'Table L18'!$B18,'Table L18'!$C18,'Table L18'!$D18,'Table L18'!$E18,'Table L18'!$F18,'Table L18'!$G18,'Table L18'!$H18,'Table L18'!$I18)</f>
        <v>3</v>
      </c>
      <c r="F19" s="8">
        <f>CHOOSE(F$2,'Table L18'!$B18,'Table L18'!$C18,'Table L18'!$D18,'Table L18'!$E18,'Table L18'!$F18,'Table L18'!$G18,'Table L18'!$H18,'Table L18'!$I18)</f>
        <v>1</v>
      </c>
      <c r="G19" s="8">
        <f>CHOOSE(G$2,'Table L18'!$B18,'Table L18'!$C18,'Table L18'!$D18,'Table L18'!$E18,'Table L18'!$F18,'Table L18'!$G18,'Table L18'!$H18,'Table L18'!$I18)</f>
        <v>2</v>
      </c>
    </row>
    <row r="20" spans="1:7">
      <c r="A20" s="6">
        <v>18</v>
      </c>
      <c r="B20" s="8">
        <f>CHOOSE(B$2,'Table L18'!$B19,'Table L18'!$C19,'Table L18'!$D19,'Table L18'!$E19,'Table L18'!$F19,'Table L18'!$G19,'Table L18'!$H19,'Table L18'!$I19)</f>
        <v>3</v>
      </c>
      <c r="C20" s="8">
        <f>CHOOSE(C$2,'Table L18'!$B19,'Table L18'!$C19,'Table L18'!$D19,'Table L18'!$E19,'Table L18'!$F19,'Table L18'!$G19,'Table L18'!$H19,'Table L18'!$I19)</f>
        <v>3</v>
      </c>
      <c r="D20" s="8">
        <f>CHOOSE(D$2,'Table L18'!$B19,'Table L18'!$C19,'Table L18'!$D19,'Table L18'!$E19,'Table L18'!$F19,'Table L18'!$G19,'Table L18'!$H19,'Table L18'!$I19)</f>
        <v>2</v>
      </c>
      <c r="E20" s="8">
        <f>CHOOSE(E$2,'Table L18'!$B19,'Table L18'!$C19,'Table L18'!$D19,'Table L18'!$E19,'Table L18'!$F19,'Table L18'!$G19,'Table L18'!$H19,'Table L18'!$I19)</f>
        <v>1</v>
      </c>
      <c r="F20" s="8">
        <f>CHOOSE(F$2,'Table L18'!$B19,'Table L18'!$C19,'Table L18'!$D19,'Table L18'!$E19,'Table L18'!$F19,'Table L18'!$G19,'Table L18'!$H19,'Table L18'!$I19)</f>
        <v>2</v>
      </c>
      <c r="G20" s="8">
        <f>CHOOSE(G$2,'Table L18'!$B19,'Table L18'!$C19,'Table L18'!$D19,'Table L18'!$E19,'Table L18'!$F19,'Table L18'!$G19,'Table L18'!$H19,'Table L18'!$I19)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23"/>
  <sheetViews>
    <sheetView showGridLines="0" zoomScaleNormal="100" workbookViewId="0">
      <selection activeCell="L21" sqref="L21"/>
    </sheetView>
  </sheetViews>
  <sheetFormatPr baseColWidth="10" defaultRowHeight="15"/>
  <cols>
    <col min="1" max="2" width="12" style="6" customWidth="1"/>
    <col min="3" max="4" width="15.85546875" style="6" customWidth="1"/>
    <col min="5" max="256" width="11.42578125" style="6"/>
  </cols>
  <sheetData>
    <row r="1" spans="1:8" customFormat="1" ht="45">
      <c r="A1" s="6"/>
      <c r="B1" s="7" t="s">
        <v>8</v>
      </c>
      <c r="C1" s="7" t="s">
        <v>9</v>
      </c>
      <c r="D1" s="7" t="s">
        <v>10</v>
      </c>
      <c r="E1" s="6" t="s">
        <v>11</v>
      </c>
      <c r="F1" s="7" t="s">
        <v>12</v>
      </c>
      <c r="G1" s="7" t="s">
        <v>13</v>
      </c>
      <c r="H1" s="7" t="s">
        <v>14</v>
      </c>
    </row>
    <row r="2" spans="1:8" customForma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</row>
    <row r="3" spans="1:8" customFormat="1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</row>
    <row r="4" spans="1:8" customFormat="1" ht="15.75" thickBot="1">
      <c r="A4" s="6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37</v>
      </c>
      <c r="H4" s="6"/>
    </row>
    <row r="5" spans="1:8" customFormat="1" ht="16.5" thickTop="1" thickBot="1">
      <c r="A5" s="6">
        <v>1</v>
      </c>
      <c r="B5" s="8" t="str">
        <f>CHOOSE(DOE!B3,B$2,B$3,B$4)</f>
        <v>0 jour</v>
      </c>
      <c r="C5" s="8" t="str">
        <f>CHOOSE(DOE!C3,C$2,C$3,C$4)</f>
        <v>200 mm/min</v>
      </c>
      <c r="D5" s="8" t="str">
        <f>CHOOSE(DOE!D3,D$2,D$3,D$4)</f>
        <v>30 % de He</v>
      </c>
      <c r="E5" s="8" t="str">
        <f>CHOOSE(DOE!E3,E$2,E$3,E$4)</f>
        <v>650 W</v>
      </c>
      <c r="F5" s="8" t="str">
        <f>CHOOSE(DOE!F3,F$2,F$3,F$4)</f>
        <v>5 mm</v>
      </c>
      <c r="G5" s="8" t="str">
        <f>CHOOSE(DOE!G3,G$2,G$3,G$4)</f>
        <v>1,24 mm</v>
      </c>
      <c r="H5" s="9">
        <v>7</v>
      </c>
    </row>
    <row r="6" spans="1:8" customFormat="1" ht="16.5" thickTop="1" thickBot="1">
      <c r="A6" s="6">
        <v>2</v>
      </c>
      <c r="B6" s="8" t="str">
        <f>CHOOSE(DOE!B4,B$2,B$3,B$4)</f>
        <v>0 jour</v>
      </c>
      <c r="C6" s="8" t="str">
        <f>CHOOSE(DOE!C4,C$2,C$3,C$4)</f>
        <v>250 mm/min</v>
      </c>
      <c r="D6" s="8" t="str">
        <f>CHOOSE(DOE!D4,D$2,D$3,D$4)</f>
        <v>40 % de He</v>
      </c>
      <c r="E6" s="8" t="str">
        <f>CHOOSE(DOE!E4,E$2,E$3,E$4)</f>
        <v>700 W</v>
      </c>
      <c r="F6" s="8" t="str">
        <f>CHOOSE(DOE!F4,F$2,F$3,F$4)</f>
        <v>10 mm</v>
      </c>
      <c r="G6" s="8" t="str">
        <f>CHOOSE(DOE!G4,G$2,G$3,G$4)</f>
        <v>1,39 mm</v>
      </c>
      <c r="H6" s="9">
        <v>21</v>
      </c>
    </row>
    <row r="7" spans="1:8" customFormat="1" ht="16.5" thickTop="1" thickBot="1">
      <c r="A7" s="6">
        <v>3</v>
      </c>
      <c r="B7" s="8" t="str">
        <f>CHOOSE(DOE!B5,B$2,B$3,B$4)</f>
        <v>0 jour</v>
      </c>
      <c r="C7" s="8" t="str">
        <f>CHOOSE(DOE!C5,C$2,C$3,C$4)</f>
        <v>300 mm/min</v>
      </c>
      <c r="D7" s="8" t="str">
        <f>CHOOSE(DOE!D5,D$2,D$3,D$4)</f>
        <v>50 % de He</v>
      </c>
      <c r="E7" s="8" t="str">
        <f>CHOOSE(DOE!E5,E$2,E$3,E$4)</f>
        <v>750 W</v>
      </c>
      <c r="F7" s="8" t="str">
        <f>CHOOSE(DOE!F5,F$2,F$3,F$4)</f>
        <v>15 mm</v>
      </c>
      <c r="G7" s="8" t="str">
        <f>CHOOSE(DOE!G5,G$2,G$3,G$4)</f>
        <v>1,54 mm</v>
      </c>
      <c r="H7" s="9">
        <v>29</v>
      </c>
    </row>
    <row r="8" spans="1:8" customFormat="1" ht="16.5" thickTop="1" thickBot="1">
      <c r="A8" s="6">
        <v>4</v>
      </c>
      <c r="B8" s="8" t="str">
        <f>CHOOSE(DOE!B6,B$2,B$3,B$4)</f>
        <v>20 jours</v>
      </c>
      <c r="C8" s="8" t="str">
        <f>CHOOSE(DOE!C6,C$2,C$3,C$4)</f>
        <v>200 mm/min</v>
      </c>
      <c r="D8" s="8" t="str">
        <f>CHOOSE(DOE!D6,D$2,D$3,D$4)</f>
        <v>30 % de He</v>
      </c>
      <c r="E8" s="8" t="str">
        <f>CHOOSE(DOE!E6,E$2,E$3,E$4)</f>
        <v>700 W</v>
      </c>
      <c r="F8" s="8" t="str">
        <f>CHOOSE(DOE!F6,F$2,F$3,F$4)</f>
        <v>10 mm</v>
      </c>
      <c r="G8" s="8" t="str">
        <f>CHOOSE(DOE!G6,G$2,G$3,G$4)</f>
        <v>1,54 mm</v>
      </c>
      <c r="H8" s="9">
        <v>34</v>
      </c>
    </row>
    <row r="9" spans="1:8" customFormat="1" ht="16.5" thickTop="1" thickBot="1">
      <c r="A9" s="6">
        <v>5</v>
      </c>
      <c r="B9" s="8" t="str">
        <f>CHOOSE(DOE!B7,B$2,B$3,B$4)</f>
        <v>20 jours</v>
      </c>
      <c r="C9" s="8" t="str">
        <f>CHOOSE(DOE!C7,C$2,C$3,C$4)</f>
        <v>250 mm/min</v>
      </c>
      <c r="D9" s="8" t="str">
        <f>CHOOSE(DOE!D7,D$2,D$3,D$4)</f>
        <v>40 % de He</v>
      </c>
      <c r="E9" s="8" t="str">
        <f>CHOOSE(DOE!E7,E$2,E$3,E$4)</f>
        <v>750 W</v>
      </c>
      <c r="F9" s="8" t="str">
        <f>CHOOSE(DOE!F7,F$2,F$3,F$4)</f>
        <v>15 mm</v>
      </c>
      <c r="G9" s="8" t="str">
        <f>CHOOSE(DOE!G7,G$2,G$3,G$4)</f>
        <v>1,24 mm</v>
      </c>
      <c r="H9" s="9">
        <v>14</v>
      </c>
    </row>
    <row r="10" spans="1:8" customFormat="1" ht="16.5" thickTop="1" thickBot="1">
      <c r="A10" s="6">
        <v>6</v>
      </c>
      <c r="B10" s="8" t="str">
        <f>CHOOSE(DOE!B8,B$2,B$3,B$4)</f>
        <v>20 jours</v>
      </c>
      <c r="C10" s="8" t="str">
        <f>CHOOSE(DOE!C8,C$2,C$3,C$4)</f>
        <v>300 mm/min</v>
      </c>
      <c r="D10" s="8" t="str">
        <f>CHOOSE(DOE!D8,D$2,D$3,D$4)</f>
        <v>50 % de He</v>
      </c>
      <c r="E10" s="8" t="str">
        <f>CHOOSE(DOE!E8,E$2,E$3,E$4)</f>
        <v>650 W</v>
      </c>
      <c r="F10" s="8" t="str">
        <f>CHOOSE(DOE!F8,F$2,F$3,F$4)</f>
        <v>5 mm</v>
      </c>
      <c r="G10" s="8" t="str">
        <f>CHOOSE(DOE!G8,G$2,G$3,G$4)</f>
        <v>1,39 mm</v>
      </c>
      <c r="H10" s="9">
        <v>30</v>
      </c>
    </row>
    <row r="11" spans="1:8" customFormat="1" ht="16.5" thickTop="1" thickBot="1">
      <c r="A11" s="6">
        <v>7</v>
      </c>
      <c r="B11" s="8" t="str">
        <f>CHOOSE(DOE!B9,B$2,B$3,B$4)</f>
        <v>40 jours</v>
      </c>
      <c r="C11" s="8" t="str">
        <f>CHOOSE(DOE!C9,C$2,C$3,C$4)</f>
        <v>200 mm/min</v>
      </c>
      <c r="D11" s="8" t="str">
        <f>CHOOSE(DOE!D9,D$2,D$3,D$4)</f>
        <v>40 % de He</v>
      </c>
      <c r="E11" s="8" t="str">
        <f>CHOOSE(DOE!E9,E$2,E$3,E$4)</f>
        <v>650 W</v>
      </c>
      <c r="F11" s="8" t="str">
        <f>CHOOSE(DOE!F9,F$2,F$3,F$4)</f>
        <v>15 mm</v>
      </c>
      <c r="G11" s="8" t="str">
        <f>CHOOSE(DOE!G9,G$2,G$3,G$4)</f>
        <v>1,39 mm</v>
      </c>
      <c r="H11" s="9">
        <v>26</v>
      </c>
    </row>
    <row r="12" spans="1:8" customFormat="1" ht="16.5" thickTop="1" thickBot="1">
      <c r="A12" s="6">
        <v>8</v>
      </c>
      <c r="B12" s="8" t="str">
        <f>CHOOSE(DOE!B10,B$2,B$3,B$4)</f>
        <v>40 jours</v>
      </c>
      <c r="C12" s="8" t="str">
        <f>CHOOSE(DOE!C10,C$2,C$3,C$4)</f>
        <v>250 mm/min</v>
      </c>
      <c r="D12" s="8" t="str">
        <f>CHOOSE(DOE!D10,D$2,D$3,D$4)</f>
        <v>50 % de He</v>
      </c>
      <c r="E12" s="8" t="str">
        <f>CHOOSE(DOE!E10,E$2,E$3,E$4)</f>
        <v>700 W</v>
      </c>
      <c r="F12" s="8" t="str">
        <f>CHOOSE(DOE!F10,F$2,F$3,F$4)</f>
        <v>5 mm</v>
      </c>
      <c r="G12" s="8" t="str">
        <f>CHOOSE(DOE!G10,G$2,G$3,G$4)</f>
        <v>1,54 mm</v>
      </c>
      <c r="H12" s="9">
        <v>39</v>
      </c>
    </row>
    <row r="13" spans="1:8" customFormat="1" ht="16.5" thickTop="1" thickBot="1">
      <c r="A13" s="6">
        <v>9</v>
      </c>
      <c r="B13" s="8" t="str">
        <f>CHOOSE(DOE!B11,B$2,B$3,B$4)</f>
        <v>40 jours</v>
      </c>
      <c r="C13" s="8" t="str">
        <f>CHOOSE(DOE!C11,C$2,C$3,C$4)</f>
        <v>300 mm/min</v>
      </c>
      <c r="D13" s="8" t="str">
        <f>CHOOSE(DOE!D11,D$2,D$3,D$4)</f>
        <v>30 % de He</v>
      </c>
      <c r="E13" s="8" t="str">
        <f>CHOOSE(DOE!E11,E$2,E$3,E$4)</f>
        <v>750 W</v>
      </c>
      <c r="F13" s="8" t="str">
        <f>CHOOSE(DOE!F11,F$2,F$3,F$4)</f>
        <v>10 mm</v>
      </c>
      <c r="G13" s="8" t="str">
        <f>CHOOSE(DOE!G11,G$2,G$3,G$4)</f>
        <v>1,24 mm</v>
      </c>
      <c r="H13" s="9">
        <v>26</v>
      </c>
    </row>
    <row r="14" spans="1:8" customFormat="1" ht="16.5" thickTop="1" thickBot="1">
      <c r="A14" s="6">
        <v>10</v>
      </c>
      <c r="B14" s="8" t="str">
        <f>CHOOSE(DOE!B12,B$2,B$3,B$4)</f>
        <v>0 jour</v>
      </c>
      <c r="C14" s="8" t="str">
        <f>CHOOSE(DOE!C12,C$2,C$3,C$4)</f>
        <v>200 mm/min</v>
      </c>
      <c r="D14" s="8" t="str">
        <f>CHOOSE(DOE!D12,D$2,D$3,D$4)</f>
        <v>50 % de He</v>
      </c>
      <c r="E14" s="8" t="str">
        <f>CHOOSE(DOE!E12,E$2,E$3,E$4)</f>
        <v>750 W</v>
      </c>
      <c r="F14" s="8" t="str">
        <f>CHOOSE(DOE!F12,F$2,F$3,F$4)</f>
        <v>10 mm</v>
      </c>
      <c r="G14" s="8" t="str">
        <f>CHOOSE(DOE!G12,G$2,G$3,G$4)</f>
        <v>1,39 mm</v>
      </c>
      <c r="H14" s="9">
        <v>13</v>
      </c>
    </row>
    <row r="15" spans="1:8" customFormat="1" ht="16.5" thickTop="1" thickBot="1">
      <c r="A15" s="6">
        <v>11</v>
      </c>
      <c r="B15" s="8" t="str">
        <f>CHOOSE(DOE!B13,B$2,B$3,B$4)</f>
        <v>0 jour</v>
      </c>
      <c r="C15" s="8" t="str">
        <f>CHOOSE(DOE!C13,C$2,C$3,C$4)</f>
        <v>250 mm/min</v>
      </c>
      <c r="D15" s="8" t="str">
        <f>CHOOSE(DOE!D13,D$2,D$3,D$4)</f>
        <v>30 % de He</v>
      </c>
      <c r="E15" s="8" t="str">
        <f>CHOOSE(DOE!E13,E$2,E$3,E$4)</f>
        <v>650 W</v>
      </c>
      <c r="F15" s="8" t="str">
        <f>CHOOSE(DOE!F13,F$2,F$3,F$4)</f>
        <v>15 mm</v>
      </c>
      <c r="G15" s="8" t="str">
        <f>CHOOSE(DOE!G13,G$2,G$3,G$4)</f>
        <v>1,54 mm</v>
      </c>
      <c r="H15" s="9">
        <v>37</v>
      </c>
    </row>
    <row r="16" spans="1:8" customFormat="1" ht="16.5" thickTop="1" thickBot="1">
      <c r="A16" s="6">
        <v>12</v>
      </c>
      <c r="B16" s="8" t="str">
        <f>CHOOSE(DOE!B14,B$2,B$3,B$4)</f>
        <v>0 jour</v>
      </c>
      <c r="C16" s="8" t="str">
        <f>CHOOSE(DOE!C14,C$2,C$3,C$4)</f>
        <v>300 mm/min</v>
      </c>
      <c r="D16" s="8" t="str">
        <f>CHOOSE(DOE!D14,D$2,D$3,D$4)</f>
        <v>40 % de He</v>
      </c>
      <c r="E16" s="8" t="str">
        <f>CHOOSE(DOE!E14,E$2,E$3,E$4)</f>
        <v>700 W</v>
      </c>
      <c r="F16" s="8" t="str">
        <f>CHOOSE(DOE!F14,F$2,F$3,F$4)</f>
        <v>5 mm</v>
      </c>
      <c r="G16" s="8" t="str">
        <f>CHOOSE(DOE!G14,G$2,G$3,G$4)</f>
        <v>1,24 mm</v>
      </c>
      <c r="H16" s="9">
        <v>15</v>
      </c>
    </row>
    <row r="17" spans="1:8" customFormat="1" ht="16.5" thickTop="1" thickBot="1">
      <c r="A17" s="6">
        <v>13</v>
      </c>
      <c r="B17" s="8" t="str">
        <f>CHOOSE(DOE!B15,B$2,B$3,B$4)</f>
        <v>20 jours</v>
      </c>
      <c r="C17" s="8" t="str">
        <f>CHOOSE(DOE!C15,C$2,C$3,C$4)</f>
        <v>200 mm/min</v>
      </c>
      <c r="D17" s="8" t="str">
        <f>CHOOSE(DOE!D15,D$2,D$3,D$4)</f>
        <v>40 % de He</v>
      </c>
      <c r="E17" s="8" t="str">
        <f>CHOOSE(DOE!E15,E$2,E$3,E$4)</f>
        <v>750 W</v>
      </c>
      <c r="F17" s="8" t="str">
        <f>CHOOSE(DOE!F15,F$2,F$3,F$4)</f>
        <v>5 mm</v>
      </c>
      <c r="G17" s="8" t="str">
        <f>CHOOSE(DOE!G15,G$2,G$3,G$4)</f>
        <v>1,54 mm</v>
      </c>
      <c r="H17" s="9">
        <v>29</v>
      </c>
    </row>
    <row r="18" spans="1:8" customFormat="1" ht="16.5" thickTop="1" thickBot="1">
      <c r="A18" s="6">
        <v>14</v>
      </c>
      <c r="B18" s="8" t="str">
        <f>CHOOSE(DOE!B16,B$2,B$3,B$4)</f>
        <v>20 jours</v>
      </c>
      <c r="C18" s="8" t="str">
        <f>CHOOSE(DOE!C16,C$2,C$3,C$4)</f>
        <v>250 mm/min</v>
      </c>
      <c r="D18" s="8" t="str">
        <f>CHOOSE(DOE!D16,D$2,D$3,D$4)</f>
        <v>50 % de He</v>
      </c>
      <c r="E18" s="8" t="str">
        <f>CHOOSE(DOE!E16,E$2,E$3,E$4)</f>
        <v>650 W</v>
      </c>
      <c r="F18" s="8" t="str">
        <f>CHOOSE(DOE!F16,F$2,F$3,F$4)</f>
        <v>10 mm</v>
      </c>
      <c r="G18" s="8" t="str">
        <f>CHOOSE(DOE!G16,G$2,G$3,G$4)</f>
        <v>1,24 mm</v>
      </c>
      <c r="H18" s="9">
        <v>10</v>
      </c>
    </row>
    <row r="19" spans="1:8" customFormat="1" ht="16.5" thickTop="1" thickBot="1">
      <c r="A19" s="6">
        <v>15</v>
      </c>
      <c r="B19" s="8" t="str">
        <f>CHOOSE(DOE!B17,B$2,B$3,B$4)</f>
        <v>20 jours</v>
      </c>
      <c r="C19" s="8" t="str">
        <f>CHOOSE(DOE!C17,C$2,C$3,C$4)</f>
        <v>300 mm/min</v>
      </c>
      <c r="D19" s="8" t="str">
        <f>CHOOSE(DOE!D17,D$2,D$3,D$4)</f>
        <v>30 % de He</v>
      </c>
      <c r="E19" s="8" t="str">
        <f>CHOOSE(DOE!E17,E$2,E$3,E$4)</f>
        <v>700 W</v>
      </c>
      <c r="F19" s="8" t="str">
        <f>CHOOSE(DOE!F17,F$2,F$3,F$4)</f>
        <v>15 mm</v>
      </c>
      <c r="G19" s="8" t="str">
        <f>CHOOSE(DOE!G17,G$2,G$3,G$4)</f>
        <v>1,39 mm</v>
      </c>
      <c r="H19" s="9">
        <v>30</v>
      </c>
    </row>
    <row r="20" spans="1:8" customFormat="1" ht="16.5" thickTop="1" thickBot="1">
      <c r="A20" s="6">
        <v>16</v>
      </c>
      <c r="B20" s="8" t="str">
        <f>CHOOSE(DOE!B18,B$2,B$3,B$4)</f>
        <v>40 jours</v>
      </c>
      <c r="C20" s="8" t="str">
        <f>CHOOSE(DOE!C18,C$2,C$3,C$4)</f>
        <v>200 mm/min</v>
      </c>
      <c r="D20" s="8" t="str">
        <f>CHOOSE(DOE!D18,D$2,D$3,D$4)</f>
        <v>50 % de He</v>
      </c>
      <c r="E20" s="8" t="str">
        <f>CHOOSE(DOE!E18,E$2,E$3,E$4)</f>
        <v>700 W</v>
      </c>
      <c r="F20" s="8" t="str">
        <f>CHOOSE(DOE!F18,F$2,F$3,F$4)</f>
        <v>15 mm</v>
      </c>
      <c r="G20" s="8" t="str">
        <f>CHOOSE(DOE!G18,G$2,G$3,G$4)</f>
        <v>1,24 mm</v>
      </c>
      <c r="H20" s="9">
        <v>11</v>
      </c>
    </row>
    <row r="21" spans="1:8" customFormat="1" ht="16.5" thickTop="1" thickBot="1">
      <c r="A21" s="6">
        <v>17</v>
      </c>
      <c r="B21" s="8" t="str">
        <f>CHOOSE(DOE!B19,B$2,B$3,B$4)</f>
        <v>40 jours</v>
      </c>
      <c r="C21" s="8" t="str">
        <f>CHOOSE(DOE!C19,C$2,C$3,C$4)</f>
        <v>250 mm/min</v>
      </c>
      <c r="D21" s="8" t="str">
        <f>CHOOSE(DOE!D19,D$2,D$3,D$4)</f>
        <v>30 % de He</v>
      </c>
      <c r="E21" s="8" t="str">
        <f>CHOOSE(DOE!E19,E$2,E$3,E$4)</f>
        <v>750 W</v>
      </c>
      <c r="F21" s="8" t="str">
        <f>CHOOSE(DOE!F19,F$2,F$3,F$4)</f>
        <v>5 mm</v>
      </c>
      <c r="G21" s="8" t="str">
        <f>CHOOSE(DOE!G19,G$2,G$3,G$4)</f>
        <v>1,39 mm</v>
      </c>
      <c r="H21" s="9">
        <v>31</v>
      </c>
    </row>
    <row r="22" spans="1:8" customFormat="1" ht="16.5" thickTop="1" thickBot="1">
      <c r="A22" s="6">
        <v>18</v>
      </c>
      <c r="B22" s="8" t="str">
        <f>CHOOSE(DOE!B20,B$2,B$3,B$4)</f>
        <v>40 jours</v>
      </c>
      <c r="C22" s="8" t="str">
        <f>CHOOSE(DOE!C20,C$2,C$3,C$4)</f>
        <v>300 mm/min</v>
      </c>
      <c r="D22" s="8" t="str">
        <f>CHOOSE(DOE!D20,D$2,D$3,D$4)</f>
        <v>40 % de He</v>
      </c>
      <c r="E22" s="8" t="str">
        <f>CHOOSE(DOE!E20,E$2,E$3,E$4)</f>
        <v>650 W</v>
      </c>
      <c r="F22" s="8" t="str">
        <f>CHOOSE(DOE!F20,F$2,F$3,F$4)</f>
        <v>10 mm</v>
      </c>
      <c r="G22" s="8" t="str">
        <f>CHOOSE(DOE!G20,G$2,G$3,G$4)</f>
        <v>1,54 mm</v>
      </c>
      <c r="H22" s="9">
        <v>48</v>
      </c>
    </row>
    <row r="23" spans="1:8" customFormat="1" ht="15.75" thickTop="1">
      <c r="A23" s="6"/>
      <c r="B23" s="6"/>
      <c r="C23" s="6"/>
      <c r="D23" s="6"/>
      <c r="E23" s="6"/>
      <c r="F23" s="6"/>
      <c r="G23" s="6"/>
      <c r="H23" s="6">
        <f>AVERAGE(H5:H22)</f>
        <v>25</v>
      </c>
    </row>
  </sheetData>
  <conditionalFormatting sqref="B6:G22">
    <cfRule type="cellIs" dxfId="1" priority="1" operator="notEqual">
      <formula>B5</formula>
    </cfRule>
  </conditionalFormatting>
  <pageMargins left="0.7" right="0.7" top="0.75" bottom="0.75" header="0.3" footer="0.3"/>
  <pageSetup paperSize="9" orientation="portrait" verticalDpi="599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1"/>
  <sheetViews>
    <sheetView showGridLines="0" zoomScale="115" zoomScaleNormal="115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23" sqref="B23:C25"/>
    </sheetView>
  </sheetViews>
  <sheetFormatPr baseColWidth="10" defaultRowHeight="15"/>
  <cols>
    <col min="1" max="1" width="9.42578125" style="6" customWidth="1"/>
    <col min="2" max="19" width="4.5703125" style="6" customWidth="1"/>
    <col min="20" max="16384" width="11.42578125" style="6"/>
  </cols>
  <sheetData>
    <row r="1" spans="1:19">
      <c r="B1" s="6" t="s">
        <v>38</v>
      </c>
      <c r="C1" s="6" t="s">
        <v>44</v>
      </c>
      <c r="D1" s="6" t="s">
        <v>45</v>
      </c>
      <c r="E1" s="6" t="s">
        <v>39</v>
      </c>
      <c r="F1" s="6" t="s">
        <v>46</v>
      </c>
      <c r="G1" s="6" t="s">
        <v>47</v>
      </c>
      <c r="H1" s="6" t="s">
        <v>40</v>
      </c>
      <c r="I1" s="6" t="s">
        <v>48</v>
      </c>
      <c r="J1" s="6" t="s">
        <v>49</v>
      </c>
      <c r="K1" s="6" t="s">
        <v>41</v>
      </c>
      <c r="L1" s="6" t="s">
        <v>50</v>
      </c>
      <c r="M1" s="6" t="s">
        <v>51</v>
      </c>
      <c r="N1" s="6" t="s">
        <v>42</v>
      </c>
      <c r="O1" s="6" t="s">
        <v>52</v>
      </c>
      <c r="P1" s="6" t="s">
        <v>53</v>
      </c>
      <c r="Q1" s="6" t="s">
        <v>43</v>
      </c>
      <c r="R1" s="6" t="s">
        <v>54</v>
      </c>
      <c r="S1" s="6" t="s">
        <v>55</v>
      </c>
    </row>
    <row r="2" spans="1:19">
      <c r="A2" s="6">
        <v>1</v>
      </c>
      <c r="B2" s="8">
        <f>CHOOSE(DOE!$B3,'Plan d''expérimentations'!$H5,"","")</f>
        <v>7</v>
      </c>
      <c r="C2" s="8" t="str">
        <f>CHOOSE(DOE!$B3,"",'Plan d''expérimentations'!$H5,"")</f>
        <v/>
      </c>
      <c r="D2" s="8" t="str">
        <f>CHOOSE(DOE!$B3,"","",'Plan d''expérimentations'!$H5)</f>
        <v/>
      </c>
      <c r="E2" s="8">
        <f>CHOOSE(DOE!$C3,'Plan d''expérimentations'!$H5,"","")</f>
        <v>7</v>
      </c>
      <c r="F2" s="8" t="str">
        <f>CHOOSE(DOE!$C3,"",'Plan d''expérimentations'!$H5,"")</f>
        <v/>
      </c>
      <c r="G2" s="8" t="str">
        <f>CHOOSE(DOE!$C3,"","",'Plan d''expérimentations'!$H5)</f>
        <v/>
      </c>
      <c r="H2" s="8">
        <f>CHOOSE(DOE!$D3,'Plan d''expérimentations'!$H5,"","")</f>
        <v>7</v>
      </c>
      <c r="I2" s="8" t="str">
        <f>CHOOSE(DOE!$D3,"",'Plan d''expérimentations'!$H5,"")</f>
        <v/>
      </c>
      <c r="J2" s="8" t="str">
        <f>CHOOSE(DOE!$D3,"","",'Plan d''expérimentations'!$H5)</f>
        <v/>
      </c>
      <c r="K2" s="8">
        <f>CHOOSE(DOE!$E3,'Plan d''expérimentations'!$H5,"","")</f>
        <v>7</v>
      </c>
      <c r="L2" s="8" t="str">
        <f>CHOOSE(DOE!$E3,"",'Plan d''expérimentations'!$H5,"")</f>
        <v/>
      </c>
      <c r="M2" s="8" t="str">
        <f>CHOOSE(DOE!$E3,"","",'Plan d''expérimentations'!$H5)</f>
        <v/>
      </c>
      <c r="N2" s="8">
        <f>CHOOSE(DOE!$F3,'Plan d''expérimentations'!$H5,"","")</f>
        <v>7</v>
      </c>
      <c r="O2" s="8" t="str">
        <f>CHOOSE(DOE!$F3,"",'Plan d''expérimentations'!$H5,"")</f>
        <v/>
      </c>
      <c r="P2" s="8" t="str">
        <f>CHOOSE(DOE!$F3,"","",'Plan d''expérimentations'!$H5)</f>
        <v/>
      </c>
      <c r="Q2" s="8">
        <f>CHOOSE(DOE!$G3,'Plan d''expérimentations'!$H5,"","")</f>
        <v>7</v>
      </c>
      <c r="R2" s="8" t="str">
        <f>CHOOSE(DOE!$G3,"",'Plan d''expérimentations'!$H5,"")</f>
        <v/>
      </c>
      <c r="S2" s="8" t="str">
        <f>CHOOSE(DOE!$G3,"","",'Plan d''expérimentations'!$H5)</f>
        <v/>
      </c>
    </row>
    <row r="3" spans="1:19">
      <c r="A3" s="6">
        <v>2</v>
      </c>
      <c r="B3" s="8">
        <f>CHOOSE(DOE!$B4,'Plan d''expérimentations'!$H6,"","")</f>
        <v>21</v>
      </c>
      <c r="C3" s="8" t="str">
        <f>CHOOSE(DOE!$B4,"",'Plan d''expérimentations'!$H6,"")</f>
        <v/>
      </c>
      <c r="D3" s="8" t="str">
        <f>CHOOSE(DOE!$B4,"","",'Plan d''expérimentations'!$H6)</f>
        <v/>
      </c>
      <c r="E3" s="8" t="str">
        <f>CHOOSE(DOE!$C4,'Plan d''expérimentations'!$H6,"","")</f>
        <v/>
      </c>
      <c r="F3" s="8">
        <f>CHOOSE(DOE!$C4,"",'Plan d''expérimentations'!$H6,"")</f>
        <v>21</v>
      </c>
      <c r="G3" s="8" t="str">
        <f>CHOOSE(DOE!$C4,"","",'Plan d''expérimentations'!$H6)</f>
        <v/>
      </c>
      <c r="H3" s="8" t="str">
        <f>CHOOSE(DOE!$D4,'Plan d''expérimentations'!$H6,"","")</f>
        <v/>
      </c>
      <c r="I3" s="8">
        <f>CHOOSE(DOE!$D4,"",'Plan d''expérimentations'!$H6,"")</f>
        <v>21</v>
      </c>
      <c r="J3" s="8" t="str">
        <f>CHOOSE(DOE!$D4,"","",'Plan d''expérimentations'!$H6)</f>
        <v/>
      </c>
      <c r="K3" s="8" t="str">
        <f>CHOOSE(DOE!$E4,'Plan d''expérimentations'!$H6,"","")</f>
        <v/>
      </c>
      <c r="L3" s="8">
        <f>CHOOSE(DOE!$E4,"",'Plan d''expérimentations'!$H6,"")</f>
        <v>21</v>
      </c>
      <c r="M3" s="8" t="str">
        <f>CHOOSE(DOE!$E4,"","",'Plan d''expérimentations'!$H6)</f>
        <v/>
      </c>
      <c r="N3" s="8" t="str">
        <f>CHOOSE(DOE!$F4,'Plan d''expérimentations'!$H6,"","")</f>
        <v/>
      </c>
      <c r="O3" s="8">
        <f>CHOOSE(DOE!$F4,"",'Plan d''expérimentations'!$H6,"")</f>
        <v>21</v>
      </c>
      <c r="P3" s="8" t="str">
        <f>CHOOSE(DOE!$F4,"","",'Plan d''expérimentations'!$H6)</f>
        <v/>
      </c>
      <c r="Q3" s="8" t="str">
        <f>CHOOSE(DOE!$G4,'Plan d''expérimentations'!$H6,"","")</f>
        <v/>
      </c>
      <c r="R3" s="8">
        <f>CHOOSE(DOE!$G4,"",'Plan d''expérimentations'!$H6,"")</f>
        <v>21</v>
      </c>
      <c r="S3" s="8" t="str">
        <f>CHOOSE(DOE!$G4,"","",'Plan d''expérimentations'!$H6)</f>
        <v/>
      </c>
    </row>
    <row r="4" spans="1:19">
      <c r="A4" s="6">
        <v>3</v>
      </c>
      <c r="B4" s="8">
        <f>CHOOSE(DOE!$B5,'Plan d''expérimentations'!$H7,"","")</f>
        <v>29</v>
      </c>
      <c r="C4" s="8" t="str">
        <f>CHOOSE(DOE!$B5,"",'Plan d''expérimentations'!$H7,"")</f>
        <v/>
      </c>
      <c r="D4" s="8" t="str">
        <f>CHOOSE(DOE!$B5,"","",'Plan d''expérimentations'!$H7)</f>
        <v/>
      </c>
      <c r="E4" s="8" t="str">
        <f>CHOOSE(DOE!$C5,'Plan d''expérimentations'!$H7,"","")</f>
        <v/>
      </c>
      <c r="F4" s="8" t="str">
        <f>CHOOSE(DOE!$C5,"",'Plan d''expérimentations'!$H7,"")</f>
        <v/>
      </c>
      <c r="G4" s="8">
        <f>CHOOSE(DOE!$C5,"","",'Plan d''expérimentations'!$H7)</f>
        <v>29</v>
      </c>
      <c r="H4" s="8" t="str">
        <f>CHOOSE(DOE!$D5,'Plan d''expérimentations'!$H7,"","")</f>
        <v/>
      </c>
      <c r="I4" s="8" t="str">
        <f>CHOOSE(DOE!$D5,"",'Plan d''expérimentations'!$H7,"")</f>
        <v/>
      </c>
      <c r="J4" s="8">
        <f>CHOOSE(DOE!$D5,"","",'Plan d''expérimentations'!$H7)</f>
        <v>29</v>
      </c>
      <c r="K4" s="8" t="str">
        <f>CHOOSE(DOE!$E5,'Plan d''expérimentations'!$H7,"","")</f>
        <v/>
      </c>
      <c r="L4" s="8" t="str">
        <f>CHOOSE(DOE!$E5,"",'Plan d''expérimentations'!$H7,"")</f>
        <v/>
      </c>
      <c r="M4" s="8">
        <f>CHOOSE(DOE!$E5,"","",'Plan d''expérimentations'!$H7)</f>
        <v>29</v>
      </c>
      <c r="N4" s="8" t="str">
        <f>CHOOSE(DOE!$F5,'Plan d''expérimentations'!$H7,"","")</f>
        <v/>
      </c>
      <c r="O4" s="8" t="str">
        <f>CHOOSE(DOE!$F5,"",'Plan d''expérimentations'!$H7,"")</f>
        <v/>
      </c>
      <c r="P4" s="8">
        <f>CHOOSE(DOE!$F5,"","",'Plan d''expérimentations'!$H7)</f>
        <v>29</v>
      </c>
      <c r="Q4" s="8" t="str">
        <f>CHOOSE(DOE!$G5,'Plan d''expérimentations'!$H7,"","")</f>
        <v/>
      </c>
      <c r="R4" s="8" t="str">
        <f>CHOOSE(DOE!$G5,"",'Plan d''expérimentations'!$H7,"")</f>
        <v/>
      </c>
      <c r="S4" s="8">
        <f>CHOOSE(DOE!$G5,"","",'Plan d''expérimentations'!$H7)</f>
        <v>29</v>
      </c>
    </row>
    <row r="5" spans="1:19">
      <c r="A5" s="6">
        <v>4</v>
      </c>
      <c r="B5" s="8" t="str">
        <f>CHOOSE(DOE!$B6,'Plan d''expérimentations'!$H8,"","")</f>
        <v/>
      </c>
      <c r="C5" s="8">
        <f>CHOOSE(DOE!$B6,"",'Plan d''expérimentations'!$H8,"")</f>
        <v>34</v>
      </c>
      <c r="D5" s="8" t="str">
        <f>CHOOSE(DOE!$B6,"","",'Plan d''expérimentations'!$H8)</f>
        <v/>
      </c>
      <c r="E5" s="8">
        <f>CHOOSE(DOE!$C6,'Plan d''expérimentations'!$H8,"","")</f>
        <v>34</v>
      </c>
      <c r="F5" s="8" t="str">
        <f>CHOOSE(DOE!$C6,"",'Plan d''expérimentations'!$H8,"")</f>
        <v/>
      </c>
      <c r="G5" s="8" t="str">
        <f>CHOOSE(DOE!$C6,"","",'Plan d''expérimentations'!$H8)</f>
        <v/>
      </c>
      <c r="H5" s="8">
        <f>CHOOSE(DOE!$D6,'Plan d''expérimentations'!$H8,"","")</f>
        <v>34</v>
      </c>
      <c r="I5" s="8" t="str">
        <f>CHOOSE(DOE!$D6,"",'Plan d''expérimentations'!$H8,"")</f>
        <v/>
      </c>
      <c r="J5" s="8" t="str">
        <f>CHOOSE(DOE!$D6,"","",'Plan d''expérimentations'!$H8)</f>
        <v/>
      </c>
      <c r="K5" s="8" t="str">
        <f>CHOOSE(DOE!$E6,'Plan d''expérimentations'!$H8,"","")</f>
        <v/>
      </c>
      <c r="L5" s="8">
        <f>CHOOSE(DOE!$E6,"",'Plan d''expérimentations'!$H8,"")</f>
        <v>34</v>
      </c>
      <c r="M5" s="8" t="str">
        <f>CHOOSE(DOE!$E6,"","",'Plan d''expérimentations'!$H8)</f>
        <v/>
      </c>
      <c r="N5" s="8" t="str">
        <f>CHOOSE(DOE!$F6,'Plan d''expérimentations'!$H8,"","")</f>
        <v/>
      </c>
      <c r="O5" s="8">
        <f>CHOOSE(DOE!$F6,"",'Plan d''expérimentations'!$H8,"")</f>
        <v>34</v>
      </c>
      <c r="P5" s="8" t="str">
        <f>CHOOSE(DOE!$F6,"","",'Plan d''expérimentations'!$H8)</f>
        <v/>
      </c>
      <c r="Q5" s="8" t="str">
        <f>CHOOSE(DOE!$G6,'Plan d''expérimentations'!$H8,"","")</f>
        <v/>
      </c>
      <c r="R5" s="8" t="str">
        <f>CHOOSE(DOE!$G6,"",'Plan d''expérimentations'!$H8,"")</f>
        <v/>
      </c>
      <c r="S5" s="8">
        <f>CHOOSE(DOE!$G6,"","",'Plan d''expérimentations'!$H8)</f>
        <v>34</v>
      </c>
    </row>
    <row r="6" spans="1:19">
      <c r="A6" s="6">
        <v>5</v>
      </c>
      <c r="B6" s="8" t="str">
        <f>CHOOSE(DOE!$B7,'Plan d''expérimentations'!$H9,"","")</f>
        <v/>
      </c>
      <c r="C6" s="8">
        <f>CHOOSE(DOE!$B7,"",'Plan d''expérimentations'!$H9,"")</f>
        <v>14</v>
      </c>
      <c r="D6" s="8" t="str">
        <f>CHOOSE(DOE!$B7,"","",'Plan d''expérimentations'!$H9)</f>
        <v/>
      </c>
      <c r="E6" s="8" t="str">
        <f>CHOOSE(DOE!$C7,'Plan d''expérimentations'!$H9,"","")</f>
        <v/>
      </c>
      <c r="F6" s="8">
        <f>CHOOSE(DOE!$C7,"",'Plan d''expérimentations'!$H9,"")</f>
        <v>14</v>
      </c>
      <c r="G6" s="8" t="str">
        <f>CHOOSE(DOE!$C7,"","",'Plan d''expérimentations'!$H9)</f>
        <v/>
      </c>
      <c r="H6" s="8" t="str">
        <f>CHOOSE(DOE!$D7,'Plan d''expérimentations'!$H9,"","")</f>
        <v/>
      </c>
      <c r="I6" s="8">
        <f>CHOOSE(DOE!$D7,"",'Plan d''expérimentations'!$H9,"")</f>
        <v>14</v>
      </c>
      <c r="J6" s="8" t="str">
        <f>CHOOSE(DOE!$D7,"","",'Plan d''expérimentations'!$H9)</f>
        <v/>
      </c>
      <c r="K6" s="8" t="str">
        <f>CHOOSE(DOE!$E7,'Plan d''expérimentations'!$H9,"","")</f>
        <v/>
      </c>
      <c r="L6" s="8" t="str">
        <f>CHOOSE(DOE!$E7,"",'Plan d''expérimentations'!$H9,"")</f>
        <v/>
      </c>
      <c r="M6" s="8">
        <f>CHOOSE(DOE!$E7,"","",'Plan d''expérimentations'!$H9)</f>
        <v>14</v>
      </c>
      <c r="N6" s="8" t="str">
        <f>CHOOSE(DOE!$F7,'Plan d''expérimentations'!$H9,"","")</f>
        <v/>
      </c>
      <c r="O6" s="8" t="str">
        <f>CHOOSE(DOE!$F7,"",'Plan d''expérimentations'!$H9,"")</f>
        <v/>
      </c>
      <c r="P6" s="8">
        <f>CHOOSE(DOE!$F7,"","",'Plan d''expérimentations'!$H9)</f>
        <v>14</v>
      </c>
      <c r="Q6" s="8">
        <f>CHOOSE(DOE!$G7,'Plan d''expérimentations'!$H9,"","")</f>
        <v>14</v>
      </c>
      <c r="R6" s="8" t="str">
        <f>CHOOSE(DOE!$G7,"",'Plan d''expérimentations'!$H9,"")</f>
        <v/>
      </c>
      <c r="S6" s="8" t="str">
        <f>CHOOSE(DOE!$G7,"","",'Plan d''expérimentations'!$H9)</f>
        <v/>
      </c>
    </row>
    <row r="7" spans="1:19">
      <c r="A7" s="6">
        <v>6</v>
      </c>
      <c r="B7" s="8" t="str">
        <f>CHOOSE(DOE!$B8,'Plan d''expérimentations'!$H10,"","")</f>
        <v/>
      </c>
      <c r="C7" s="8">
        <f>CHOOSE(DOE!$B8,"",'Plan d''expérimentations'!$H10,"")</f>
        <v>30</v>
      </c>
      <c r="D7" s="8" t="str">
        <f>CHOOSE(DOE!$B8,"","",'Plan d''expérimentations'!$H10)</f>
        <v/>
      </c>
      <c r="E7" s="8" t="str">
        <f>CHOOSE(DOE!$C8,'Plan d''expérimentations'!$H10,"","")</f>
        <v/>
      </c>
      <c r="F7" s="8" t="str">
        <f>CHOOSE(DOE!$C8,"",'Plan d''expérimentations'!$H10,"")</f>
        <v/>
      </c>
      <c r="G7" s="8">
        <f>CHOOSE(DOE!$C8,"","",'Plan d''expérimentations'!$H10)</f>
        <v>30</v>
      </c>
      <c r="H7" s="8" t="str">
        <f>CHOOSE(DOE!$D8,'Plan d''expérimentations'!$H10,"","")</f>
        <v/>
      </c>
      <c r="I7" s="8" t="str">
        <f>CHOOSE(DOE!$D8,"",'Plan d''expérimentations'!$H10,"")</f>
        <v/>
      </c>
      <c r="J7" s="8">
        <f>CHOOSE(DOE!$D8,"","",'Plan d''expérimentations'!$H10)</f>
        <v>30</v>
      </c>
      <c r="K7" s="8">
        <f>CHOOSE(DOE!$E8,'Plan d''expérimentations'!$H10,"","")</f>
        <v>30</v>
      </c>
      <c r="L7" s="8" t="str">
        <f>CHOOSE(DOE!$E8,"",'Plan d''expérimentations'!$H10,"")</f>
        <v/>
      </c>
      <c r="M7" s="8" t="str">
        <f>CHOOSE(DOE!$E8,"","",'Plan d''expérimentations'!$H10)</f>
        <v/>
      </c>
      <c r="N7" s="8">
        <f>CHOOSE(DOE!$F8,'Plan d''expérimentations'!$H10,"","")</f>
        <v>30</v>
      </c>
      <c r="O7" s="8" t="str">
        <f>CHOOSE(DOE!$F8,"",'Plan d''expérimentations'!$H10,"")</f>
        <v/>
      </c>
      <c r="P7" s="8" t="str">
        <f>CHOOSE(DOE!$F8,"","",'Plan d''expérimentations'!$H10)</f>
        <v/>
      </c>
      <c r="Q7" s="8" t="str">
        <f>CHOOSE(DOE!$G8,'Plan d''expérimentations'!$H10,"","")</f>
        <v/>
      </c>
      <c r="R7" s="8">
        <f>CHOOSE(DOE!$G8,"",'Plan d''expérimentations'!$H10,"")</f>
        <v>30</v>
      </c>
      <c r="S7" s="8" t="str">
        <f>CHOOSE(DOE!$G8,"","",'Plan d''expérimentations'!$H10)</f>
        <v/>
      </c>
    </row>
    <row r="8" spans="1:19">
      <c r="A8" s="6">
        <v>7</v>
      </c>
      <c r="B8" s="8" t="str">
        <f>CHOOSE(DOE!$B9,'Plan d''expérimentations'!$H11,"","")</f>
        <v/>
      </c>
      <c r="C8" s="8" t="str">
        <f>CHOOSE(DOE!$B9,"",'Plan d''expérimentations'!$H11,"")</f>
        <v/>
      </c>
      <c r="D8" s="8">
        <f>CHOOSE(DOE!$B9,"","",'Plan d''expérimentations'!$H11)</f>
        <v>26</v>
      </c>
      <c r="E8" s="8">
        <f>CHOOSE(DOE!$C9,'Plan d''expérimentations'!$H11,"","")</f>
        <v>26</v>
      </c>
      <c r="F8" s="8" t="str">
        <f>CHOOSE(DOE!$C9,"",'Plan d''expérimentations'!$H11,"")</f>
        <v/>
      </c>
      <c r="G8" s="8" t="str">
        <f>CHOOSE(DOE!$C9,"","",'Plan d''expérimentations'!$H11)</f>
        <v/>
      </c>
      <c r="H8" s="8" t="str">
        <f>CHOOSE(DOE!$D9,'Plan d''expérimentations'!$H11,"","")</f>
        <v/>
      </c>
      <c r="I8" s="8">
        <f>CHOOSE(DOE!$D9,"",'Plan d''expérimentations'!$H11,"")</f>
        <v>26</v>
      </c>
      <c r="J8" s="8" t="str">
        <f>CHOOSE(DOE!$D9,"","",'Plan d''expérimentations'!$H11)</f>
        <v/>
      </c>
      <c r="K8" s="8">
        <f>CHOOSE(DOE!$E9,'Plan d''expérimentations'!$H11,"","")</f>
        <v>26</v>
      </c>
      <c r="L8" s="8" t="str">
        <f>CHOOSE(DOE!$E9,"",'Plan d''expérimentations'!$H11,"")</f>
        <v/>
      </c>
      <c r="M8" s="8" t="str">
        <f>CHOOSE(DOE!$E9,"","",'Plan d''expérimentations'!$H11)</f>
        <v/>
      </c>
      <c r="N8" s="8" t="str">
        <f>CHOOSE(DOE!$F9,'Plan d''expérimentations'!$H11,"","")</f>
        <v/>
      </c>
      <c r="O8" s="8" t="str">
        <f>CHOOSE(DOE!$F9,"",'Plan d''expérimentations'!$H11,"")</f>
        <v/>
      </c>
      <c r="P8" s="8">
        <f>CHOOSE(DOE!$F9,"","",'Plan d''expérimentations'!$H11)</f>
        <v>26</v>
      </c>
      <c r="Q8" s="8" t="str">
        <f>CHOOSE(DOE!$G9,'Plan d''expérimentations'!$H11,"","")</f>
        <v/>
      </c>
      <c r="R8" s="8">
        <f>CHOOSE(DOE!$G9,"",'Plan d''expérimentations'!$H11,"")</f>
        <v>26</v>
      </c>
      <c r="S8" s="8" t="str">
        <f>CHOOSE(DOE!$G9,"","",'Plan d''expérimentations'!$H11)</f>
        <v/>
      </c>
    </row>
    <row r="9" spans="1:19">
      <c r="A9" s="6">
        <v>8</v>
      </c>
      <c r="B9" s="8" t="str">
        <f>CHOOSE(DOE!$B10,'Plan d''expérimentations'!$H12,"","")</f>
        <v/>
      </c>
      <c r="C9" s="8" t="str">
        <f>CHOOSE(DOE!$B10,"",'Plan d''expérimentations'!$H12,"")</f>
        <v/>
      </c>
      <c r="D9" s="8">
        <f>CHOOSE(DOE!$B10,"","",'Plan d''expérimentations'!$H12)</f>
        <v>39</v>
      </c>
      <c r="E9" s="8" t="str">
        <f>CHOOSE(DOE!$C10,'Plan d''expérimentations'!$H12,"","")</f>
        <v/>
      </c>
      <c r="F9" s="8">
        <f>CHOOSE(DOE!$C10,"",'Plan d''expérimentations'!$H12,"")</f>
        <v>39</v>
      </c>
      <c r="G9" s="8" t="str">
        <f>CHOOSE(DOE!$C10,"","",'Plan d''expérimentations'!$H12)</f>
        <v/>
      </c>
      <c r="H9" s="8" t="str">
        <f>CHOOSE(DOE!$D10,'Plan d''expérimentations'!$H12,"","")</f>
        <v/>
      </c>
      <c r="I9" s="8" t="str">
        <f>CHOOSE(DOE!$D10,"",'Plan d''expérimentations'!$H12,"")</f>
        <v/>
      </c>
      <c r="J9" s="8">
        <f>CHOOSE(DOE!$D10,"","",'Plan d''expérimentations'!$H12)</f>
        <v>39</v>
      </c>
      <c r="K9" s="8" t="str">
        <f>CHOOSE(DOE!$E10,'Plan d''expérimentations'!$H12,"","")</f>
        <v/>
      </c>
      <c r="L9" s="8">
        <f>CHOOSE(DOE!$E10,"",'Plan d''expérimentations'!$H12,"")</f>
        <v>39</v>
      </c>
      <c r="M9" s="8" t="str">
        <f>CHOOSE(DOE!$E10,"","",'Plan d''expérimentations'!$H12)</f>
        <v/>
      </c>
      <c r="N9" s="8">
        <f>CHOOSE(DOE!$F10,'Plan d''expérimentations'!$H12,"","")</f>
        <v>39</v>
      </c>
      <c r="O9" s="8" t="str">
        <f>CHOOSE(DOE!$F10,"",'Plan d''expérimentations'!$H12,"")</f>
        <v/>
      </c>
      <c r="P9" s="8" t="str">
        <f>CHOOSE(DOE!$F10,"","",'Plan d''expérimentations'!$H12)</f>
        <v/>
      </c>
      <c r="Q9" s="8" t="str">
        <f>CHOOSE(DOE!$G10,'Plan d''expérimentations'!$H12,"","")</f>
        <v/>
      </c>
      <c r="R9" s="8" t="str">
        <f>CHOOSE(DOE!$G10,"",'Plan d''expérimentations'!$H12,"")</f>
        <v/>
      </c>
      <c r="S9" s="8">
        <f>CHOOSE(DOE!$G10,"","",'Plan d''expérimentations'!$H12)</f>
        <v>39</v>
      </c>
    </row>
    <row r="10" spans="1:19">
      <c r="A10" s="6">
        <v>9</v>
      </c>
      <c r="B10" s="8" t="str">
        <f>CHOOSE(DOE!$B11,'Plan d''expérimentations'!$H13,"","")</f>
        <v/>
      </c>
      <c r="C10" s="8" t="str">
        <f>CHOOSE(DOE!$B11,"",'Plan d''expérimentations'!$H13,"")</f>
        <v/>
      </c>
      <c r="D10" s="8">
        <f>CHOOSE(DOE!$B11,"","",'Plan d''expérimentations'!$H13)</f>
        <v>26</v>
      </c>
      <c r="E10" s="8" t="str">
        <f>CHOOSE(DOE!$C11,'Plan d''expérimentations'!$H13,"","")</f>
        <v/>
      </c>
      <c r="F10" s="8" t="str">
        <f>CHOOSE(DOE!$C11,"",'Plan d''expérimentations'!$H13,"")</f>
        <v/>
      </c>
      <c r="G10" s="8">
        <f>CHOOSE(DOE!$C11,"","",'Plan d''expérimentations'!$H13)</f>
        <v>26</v>
      </c>
      <c r="H10" s="8">
        <f>CHOOSE(DOE!$D11,'Plan d''expérimentations'!$H13,"","")</f>
        <v>26</v>
      </c>
      <c r="I10" s="8" t="str">
        <f>CHOOSE(DOE!$D11,"",'Plan d''expérimentations'!$H13,"")</f>
        <v/>
      </c>
      <c r="J10" s="8" t="str">
        <f>CHOOSE(DOE!$D11,"","",'Plan d''expérimentations'!$H13)</f>
        <v/>
      </c>
      <c r="K10" s="8" t="str">
        <f>CHOOSE(DOE!$E11,'Plan d''expérimentations'!$H13,"","")</f>
        <v/>
      </c>
      <c r="L10" s="8" t="str">
        <f>CHOOSE(DOE!$E11,"",'Plan d''expérimentations'!$H13,"")</f>
        <v/>
      </c>
      <c r="M10" s="8">
        <f>CHOOSE(DOE!$E11,"","",'Plan d''expérimentations'!$H13)</f>
        <v>26</v>
      </c>
      <c r="N10" s="8" t="str">
        <f>CHOOSE(DOE!$F11,'Plan d''expérimentations'!$H13,"","")</f>
        <v/>
      </c>
      <c r="O10" s="8">
        <f>CHOOSE(DOE!$F11,"",'Plan d''expérimentations'!$H13,"")</f>
        <v>26</v>
      </c>
      <c r="P10" s="8" t="str">
        <f>CHOOSE(DOE!$F11,"","",'Plan d''expérimentations'!$H13)</f>
        <v/>
      </c>
      <c r="Q10" s="8">
        <f>CHOOSE(DOE!$G11,'Plan d''expérimentations'!$H13,"","")</f>
        <v>26</v>
      </c>
      <c r="R10" s="8" t="str">
        <f>CHOOSE(DOE!$G11,"",'Plan d''expérimentations'!$H13,"")</f>
        <v/>
      </c>
      <c r="S10" s="8" t="str">
        <f>CHOOSE(DOE!$G11,"","",'Plan d''expérimentations'!$H13)</f>
        <v/>
      </c>
    </row>
    <row r="11" spans="1:19">
      <c r="A11" s="6">
        <v>10</v>
      </c>
      <c r="B11" s="8">
        <f>CHOOSE(DOE!$B12,'Plan d''expérimentations'!$H14,"","")</f>
        <v>13</v>
      </c>
      <c r="C11" s="8" t="str">
        <f>CHOOSE(DOE!$B12,"",'Plan d''expérimentations'!$H14,"")</f>
        <v/>
      </c>
      <c r="D11" s="8" t="str">
        <f>CHOOSE(DOE!$B12,"","",'Plan d''expérimentations'!$H14)</f>
        <v/>
      </c>
      <c r="E11" s="8">
        <f>CHOOSE(DOE!$C12,'Plan d''expérimentations'!$H14,"","")</f>
        <v>13</v>
      </c>
      <c r="F11" s="8" t="str">
        <f>CHOOSE(DOE!$C12,"",'Plan d''expérimentations'!$H14,"")</f>
        <v/>
      </c>
      <c r="G11" s="8" t="str">
        <f>CHOOSE(DOE!$C12,"","",'Plan d''expérimentations'!$H14)</f>
        <v/>
      </c>
      <c r="H11" s="8" t="str">
        <f>CHOOSE(DOE!$D12,'Plan d''expérimentations'!$H14,"","")</f>
        <v/>
      </c>
      <c r="I11" s="8" t="str">
        <f>CHOOSE(DOE!$D12,"",'Plan d''expérimentations'!$H14,"")</f>
        <v/>
      </c>
      <c r="J11" s="8">
        <f>CHOOSE(DOE!$D12,"","",'Plan d''expérimentations'!$H14)</f>
        <v>13</v>
      </c>
      <c r="K11" s="8" t="str">
        <f>CHOOSE(DOE!$E12,'Plan d''expérimentations'!$H14,"","")</f>
        <v/>
      </c>
      <c r="L11" s="8" t="str">
        <f>CHOOSE(DOE!$E12,"",'Plan d''expérimentations'!$H14,"")</f>
        <v/>
      </c>
      <c r="M11" s="8">
        <f>CHOOSE(DOE!$E12,"","",'Plan d''expérimentations'!$H14)</f>
        <v>13</v>
      </c>
      <c r="N11" s="8" t="str">
        <f>CHOOSE(DOE!$F12,'Plan d''expérimentations'!$H14,"","")</f>
        <v/>
      </c>
      <c r="O11" s="8">
        <f>CHOOSE(DOE!$F12,"",'Plan d''expérimentations'!$H14,"")</f>
        <v>13</v>
      </c>
      <c r="P11" s="8" t="str">
        <f>CHOOSE(DOE!$F12,"","",'Plan d''expérimentations'!$H14)</f>
        <v/>
      </c>
      <c r="Q11" s="8" t="str">
        <f>CHOOSE(DOE!$G12,'Plan d''expérimentations'!$H14,"","")</f>
        <v/>
      </c>
      <c r="R11" s="8">
        <f>CHOOSE(DOE!$G12,"",'Plan d''expérimentations'!$H14,"")</f>
        <v>13</v>
      </c>
      <c r="S11" s="8" t="str">
        <f>CHOOSE(DOE!$G12,"","",'Plan d''expérimentations'!$H14)</f>
        <v/>
      </c>
    </row>
    <row r="12" spans="1:19">
      <c r="A12" s="6">
        <v>11</v>
      </c>
      <c r="B12" s="8">
        <f>CHOOSE(DOE!$B13,'Plan d''expérimentations'!$H15,"","")</f>
        <v>37</v>
      </c>
      <c r="C12" s="8" t="str">
        <f>CHOOSE(DOE!$B13,"",'Plan d''expérimentations'!$H15,"")</f>
        <v/>
      </c>
      <c r="D12" s="8" t="str">
        <f>CHOOSE(DOE!$B13,"","",'Plan d''expérimentations'!$H15)</f>
        <v/>
      </c>
      <c r="E12" s="8" t="str">
        <f>CHOOSE(DOE!$C13,'Plan d''expérimentations'!$H15,"","")</f>
        <v/>
      </c>
      <c r="F12" s="8">
        <f>CHOOSE(DOE!$C13,"",'Plan d''expérimentations'!$H15,"")</f>
        <v>37</v>
      </c>
      <c r="G12" s="8" t="str">
        <f>CHOOSE(DOE!$C13,"","",'Plan d''expérimentations'!$H15)</f>
        <v/>
      </c>
      <c r="H12" s="8">
        <f>CHOOSE(DOE!$D13,'Plan d''expérimentations'!$H15,"","")</f>
        <v>37</v>
      </c>
      <c r="I12" s="8" t="str">
        <f>CHOOSE(DOE!$D13,"",'Plan d''expérimentations'!$H15,"")</f>
        <v/>
      </c>
      <c r="J12" s="8" t="str">
        <f>CHOOSE(DOE!$D13,"","",'Plan d''expérimentations'!$H15)</f>
        <v/>
      </c>
      <c r="K12" s="8">
        <f>CHOOSE(DOE!$E13,'Plan d''expérimentations'!$H15,"","")</f>
        <v>37</v>
      </c>
      <c r="L12" s="8" t="str">
        <f>CHOOSE(DOE!$E13,"",'Plan d''expérimentations'!$H15,"")</f>
        <v/>
      </c>
      <c r="M12" s="8" t="str">
        <f>CHOOSE(DOE!$E13,"","",'Plan d''expérimentations'!$H15)</f>
        <v/>
      </c>
      <c r="N12" s="8" t="str">
        <f>CHOOSE(DOE!$F13,'Plan d''expérimentations'!$H15,"","")</f>
        <v/>
      </c>
      <c r="O12" s="8" t="str">
        <f>CHOOSE(DOE!$F13,"",'Plan d''expérimentations'!$H15,"")</f>
        <v/>
      </c>
      <c r="P12" s="8">
        <f>CHOOSE(DOE!$F13,"","",'Plan d''expérimentations'!$H15)</f>
        <v>37</v>
      </c>
      <c r="Q12" s="8" t="str">
        <f>CHOOSE(DOE!$G13,'Plan d''expérimentations'!$H15,"","")</f>
        <v/>
      </c>
      <c r="R12" s="8" t="str">
        <f>CHOOSE(DOE!$G13,"",'Plan d''expérimentations'!$H15,"")</f>
        <v/>
      </c>
      <c r="S12" s="8">
        <f>CHOOSE(DOE!$G13,"","",'Plan d''expérimentations'!$H15)</f>
        <v>37</v>
      </c>
    </row>
    <row r="13" spans="1:19">
      <c r="A13" s="6">
        <v>12</v>
      </c>
      <c r="B13" s="8">
        <f>CHOOSE(DOE!$B14,'Plan d''expérimentations'!$H16,"","")</f>
        <v>15</v>
      </c>
      <c r="C13" s="8" t="str">
        <f>CHOOSE(DOE!$B14,"",'Plan d''expérimentations'!$H16,"")</f>
        <v/>
      </c>
      <c r="D13" s="8" t="str">
        <f>CHOOSE(DOE!$B14,"","",'Plan d''expérimentations'!$H16)</f>
        <v/>
      </c>
      <c r="E13" s="8" t="str">
        <f>CHOOSE(DOE!$C14,'Plan d''expérimentations'!$H16,"","")</f>
        <v/>
      </c>
      <c r="F13" s="8" t="str">
        <f>CHOOSE(DOE!$C14,"",'Plan d''expérimentations'!$H16,"")</f>
        <v/>
      </c>
      <c r="G13" s="8">
        <f>CHOOSE(DOE!$C14,"","",'Plan d''expérimentations'!$H16)</f>
        <v>15</v>
      </c>
      <c r="H13" s="8" t="str">
        <f>CHOOSE(DOE!$D14,'Plan d''expérimentations'!$H16,"","")</f>
        <v/>
      </c>
      <c r="I13" s="8">
        <f>CHOOSE(DOE!$D14,"",'Plan d''expérimentations'!$H16,"")</f>
        <v>15</v>
      </c>
      <c r="J13" s="8" t="str">
        <f>CHOOSE(DOE!$D14,"","",'Plan d''expérimentations'!$H16)</f>
        <v/>
      </c>
      <c r="K13" s="8" t="str">
        <f>CHOOSE(DOE!$E14,'Plan d''expérimentations'!$H16,"","")</f>
        <v/>
      </c>
      <c r="L13" s="8">
        <f>CHOOSE(DOE!$E14,"",'Plan d''expérimentations'!$H16,"")</f>
        <v>15</v>
      </c>
      <c r="M13" s="8" t="str">
        <f>CHOOSE(DOE!$E14,"","",'Plan d''expérimentations'!$H16)</f>
        <v/>
      </c>
      <c r="N13" s="8">
        <f>CHOOSE(DOE!$F14,'Plan d''expérimentations'!$H16,"","")</f>
        <v>15</v>
      </c>
      <c r="O13" s="8" t="str">
        <f>CHOOSE(DOE!$F14,"",'Plan d''expérimentations'!$H16,"")</f>
        <v/>
      </c>
      <c r="P13" s="8" t="str">
        <f>CHOOSE(DOE!$F14,"","",'Plan d''expérimentations'!$H16)</f>
        <v/>
      </c>
      <c r="Q13" s="8">
        <f>CHOOSE(DOE!$G14,'Plan d''expérimentations'!$H16,"","")</f>
        <v>15</v>
      </c>
      <c r="R13" s="8" t="str">
        <f>CHOOSE(DOE!$G14,"",'Plan d''expérimentations'!$H16,"")</f>
        <v/>
      </c>
      <c r="S13" s="8" t="str">
        <f>CHOOSE(DOE!$G14,"","",'Plan d''expérimentations'!$H16)</f>
        <v/>
      </c>
    </row>
    <row r="14" spans="1:19">
      <c r="A14" s="6">
        <v>13</v>
      </c>
      <c r="B14" s="8" t="str">
        <f>CHOOSE(DOE!$B15,'Plan d''expérimentations'!$H17,"","")</f>
        <v/>
      </c>
      <c r="C14" s="8">
        <f>CHOOSE(DOE!$B15,"",'Plan d''expérimentations'!$H17,"")</f>
        <v>29</v>
      </c>
      <c r="D14" s="8" t="str">
        <f>CHOOSE(DOE!$B15,"","",'Plan d''expérimentations'!$H17)</f>
        <v/>
      </c>
      <c r="E14" s="8">
        <f>CHOOSE(DOE!$C15,'Plan d''expérimentations'!$H17,"","")</f>
        <v>29</v>
      </c>
      <c r="F14" s="8" t="str">
        <f>CHOOSE(DOE!$C15,"",'Plan d''expérimentations'!$H17,"")</f>
        <v/>
      </c>
      <c r="G14" s="8" t="str">
        <f>CHOOSE(DOE!$C15,"","",'Plan d''expérimentations'!$H17)</f>
        <v/>
      </c>
      <c r="H14" s="8" t="str">
        <f>CHOOSE(DOE!$D15,'Plan d''expérimentations'!$H17,"","")</f>
        <v/>
      </c>
      <c r="I14" s="8">
        <f>CHOOSE(DOE!$D15,"",'Plan d''expérimentations'!$H17,"")</f>
        <v>29</v>
      </c>
      <c r="J14" s="8" t="str">
        <f>CHOOSE(DOE!$D15,"","",'Plan d''expérimentations'!$H17)</f>
        <v/>
      </c>
      <c r="K14" s="8" t="str">
        <f>CHOOSE(DOE!$E15,'Plan d''expérimentations'!$H17,"","")</f>
        <v/>
      </c>
      <c r="L14" s="8" t="str">
        <f>CHOOSE(DOE!$E15,"",'Plan d''expérimentations'!$H17,"")</f>
        <v/>
      </c>
      <c r="M14" s="8">
        <f>CHOOSE(DOE!$E15,"","",'Plan d''expérimentations'!$H17)</f>
        <v>29</v>
      </c>
      <c r="N14" s="8">
        <f>CHOOSE(DOE!$F15,'Plan d''expérimentations'!$H17,"","")</f>
        <v>29</v>
      </c>
      <c r="O14" s="8" t="str">
        <f>CHOOSE(DOE!$F15,"",'Plan d''expérimentations'!$H17,"")</f>
        <v/>
      </c>
      <c r="P14" s="8" t="str">
        <f>CHOOSE(DOE!$F15,"","",'Plan d''expérimentations'!$H17)</f>
        <v/>
      </c>
      <c r="Q14" s="8" t="str">
        <f>CHOOSE(DOE!$G15,'Plan d''expérimentations'!$H17,"","")</f>
        <v/>
      </c>
      <c r="R14" s="8" t="str">
        <f>CHOOSE(DOE!$G15,"",'Plan d''expérimentations'!$H17,"")</f>
        <v/>
      </c>
      <c r="S14" s="8">
        <f>CHOOSE(DOE!$G15,"","",'Plan d''expérimentations'!$H17)</f>
        <v>29</v>
      </c>
    </row>
    <row r="15" spans="1:19">
      <c r="A15" s="6">
        <v>14</v>
      </c>
      <c r="B15" s="8" t="str">
        <f>CHOOSE(DOE!$B16,'Plan d''expérimentations'!$H18,"","")</f>
        <v/>
      </c>
      <c r="C15" s="8">
        <f>CHOOSE(DOE!$B16,"",'Plan d''expérimentations'!$H18,"")</f>
        <v>10</v>
      </c>
      <c r="D15" s="8" t="str">
        <f>CHOOSE(DOE!$B16,"","",'Plan d''expérimentations'!$H18)</f>
        <v/>
      </c>
      <c r="E15" s="8" t="str">
        <f>CHOOSE(DOE!$C16,'Plan d''expérimentations'!$H18,"","")</f>
        <v/>
      </c>
      <c r="F15" s="8">
        <f>CHOOSE(DOE!$C16,"",'Plan d''expérimentations'!$H18,"")</f>
        <v>10</v>
      </c>
      <c r="G15" s="8" t="str">
        <f>CHOOSE(DOE!$C16,"","",'Plan d''expérimentations'!$H18)</f>
        <v/>
      </c>
      <c r="H15" s="8" t="str">
        <f>CHOOSE(DOE!$D16,'Plan d''expérimentations'!$H18,"","")</f>
        <v/>
      </c>
      <c r="I15" s="8" t="str">
        <f>CHOOSE(DOE!$D16,"",'Plan d''expérimentations'!$H18,"")</f>
        <v/>
      </c>
      <c r="J15" s="8">
        <f>CHOOSE(DOE!$D16,"","",'Plan d''expérimentations'!$H18)</f>
        <v>10</v>
      </c>
      <c r="K15" s="8">
        <f>CHOOSE(DOE!$E16,'Plan d''expérimentations'!$H18,"","")</f>
        <v>10</v>
      </c>
      <c r="L15" s="8" t="str">
        <f>CHOOSE(DOE!$E16,"",'Plan d''expérimentations'!$H18,"")</f>
        <v/>
      </c>
      <c r="M15" s="8" t="str">
        <f>CHOOSE(DOE!$E16,"","",'Plan d''expérimentations'!$H18)</f>
        <v/>
      </c>
      <c r="N15" s="8" t="str">
        <f>CHOOSE(DOE!$F16,'Plan d''expérimentations'!$H18,"","")</f>
        <v/>
      </c>
      <c r="O15" s="8">
        <f>CHOOSE(DOE!$F16,"",'Plan d''expérimentations'!$H18,"")</f>
        <v>10</v>
      </c>
      <c r="P15" s="8" t="str">
        <f>CHOOSE(DOE!$F16,"","",'Plan d''expérimentations'!$H18)</f>
        <v/>
      </c>
      <c r="Q15" s="8">
        <f>CHOOSE(DOE!$G16,'Plan d''expérimentations'!$H18,"","")</f>
        <v>10</v>
      </c>
      <c r="R15" s="8" t="str">
        <f>CHOOSE(DOE!$G16,"",'Plan d''expérimentations'!$H18,"")</f>
        <v/>
      </c>
      <c r="S15" s="8" t="str">
        <f>CHOOSE(DOE!$G16,"","",'Plan d''expérimentations'!$H18)</f>
        <v/>
      </c>
    </row>
    <row r="16" spans="1:19">
      <c r="A16" s="6">
        <v>15</v>
      </c>
      <c r="B16" s="8" t="str">
        <f>CHOOSE(DOE!$B17,'Plan d''expérimentations'!$H19,"","")</f>
        <v/>
      </c>
      <c r="C16" s="8">
        <f>CHOOSE(DOE!$B17,"",'Plan d''expérimentations'!$H19,"")</f>
        <v>30</v>
      </c>
      <c r="D16" s="8" t="str">
        <f>CHOOSE(DOE!$B17,"","",'Plan d''expérimentations'!$H19)</f>
        <v/>
      </c>
      <c r="E16" s="8" t="str">
        <f>CHOOSE(DOE!$C17,'Plan d''expérimentations'!$H19,"","")</f>
        <v/>
      </c>
      <c r="F16" s="8" t="str">
        <f>CHOOSE(DOE!$C17,"",'Plan d''expérimentations'!$H19,"")</f>
        <v/>
      </c>
      <c r="G16" s="8">
        <f>CHOOSE(DOE!$C17,"","",'Plan d''expérimentations'!$H19)</f>
        <v>30</v>
      </c>
      <c r="H16" s="8">
        <f>CHOOSE(DOE!$D17,'Plan d''expérimentations'!$H19,"","")</f>
        <v>30</v>
      </c>
      <c r="I16" s="8" t="str">
        <f>CHOOSE(DOE!$D17,"",'Plan d''expérimentations'!$H19,"")</f>
        <v/>
      </c>
      <c r="J16" s="8" t="str">
        <f>CHOOSE(DOE!$D17,"","",'Plan d''expérimentations'!$H19)</f>
        <v/>
      </c>
      <c r="K16" s="8" t="str">
        <f>CHOOSE(DOE!$E17,'Plan d''expérimentations'!$H19,"","")</f>
        <v/>
      </c>
      <c r="L16" s="8">
        <f>CHOOSE(DOE!$E17,"",'Plan d''expérimentations'!$H19,"")</f>
        <v>30</v>
      </c>
      <c r="M16" s="8" t="str">
        <f>CHOOSE(DOE!$E17,"","",'Plan d''expérimentations'!$H19)</f>
        <v/>
      </c>
      <c r="N16" s="8" t="str">
        <f>CHOOSE(DOE!$F17,'Plan d''expérimentations'!$H19,"","")</f>
        <v/>
      </c>
      <c r="O16" s="8" t="str">
        <f>CHOOSE(DOE!$F17,"",'Plan d''expérimentations'!$H19,"")</f>
        <v/>
      </c>
      <c r="P16" s="8">
        <f>CHOOSE(DOE!$F17,"","",'Plan d''expérimentations'!$H19)</f>
        <v>30</v>
      </c>
      <c r="Q16" s="8" t="str">
        <f>CHOOSE(DOE!$G17,'Plan d''expérimentations'!$H19,"","")</f>
        <v/>
      </c>
      <c r="R16" s="8">
        <f>CHOOSE(DOE!$G17,"",'Plan d''expérimentations'!$H19,"")</f>
        <v>30</v>
      </c>
      <c r="S16" s="8" t="str">
        <f>CHOOSE(DOE!$G17,"","",'Plan d''expérimentations'!$H19)</f>
        <v/>
      </c>
    </row>
    <row r="17" spans="1:19">
      <c r="A17" s="6">
        <v>16</v>
      </c>
      <c r="B17" s="8" t="str">
        <f>CHOOSE(DOE!$B18,'Plan d''expérimentations'!$H20,"","")</f>
        <v/>
      </c>
      <c r="C17" s="8" t="str">
        <f>CHOOSE(DOE!$B18,"",'Plan d''expérimentations'!$H20,"")</f>
        <v/>
      </c>
      <c r="D17" s="8">
        <f>CHOOSE(DOE!$B18,"","",'Plan d''expérimentations'!$H20)</f>
        <v>11</v>
      </c>
      <c r="E17" s="8">
        <f>CHOOSE(DOE!$C18,'Plan d''expérimentations'!$H20,"","")</f>
        <v>11</v>
      </c>
      <c r="F17" s="8" t="str">
        <f>CHOOSE(DOE!$C18,"",'Plan d''expérimentations'!$H20,"")</f>
        <v/>
      </c>
      <c r="G17" s="8" t="str">
        <f>CHOOSE(DOE!$C18,"","",'Plan d''expérimentations'!$H20)</f>
        <v/>
      </c>
      <c r="H17" s="8" t="str">
        <f>CHOOSE(DOE!$D18,'Plan d''expérimentations'!$H20,"","")</f>
        <v/>
      </c>
      <c r="I17" s="8" t="str">
        <f>CHOOSE(DOE!$D18,"",'Plan d''expérimentations'!$H20,"")</f>
        <v/>
      </c>
      <c r="J17" s="8">
        <f>CHOOSE(DOE!$D18,"","",'Plan d''expérimentations'!$H20)</f>
        <v>11</v>
      </c>
      <c r="K17" s="8" t="str">
        <f>CHOOSE(DOE!$E18,'Plan d''expérimentations'!$H20,"","")</f>
        <v/>
      </c>
      <c r="L17" s="8">
        <f>CHOOSE(DOE!$E18,"",'Plan d''expérimentations'!$H20,"")</f>
        <v>11</v>
      </c>
      <c r="M17" s="8" t="str">
        <f>CHOOSE(DOE!$E18,"","",'Plan d''expérimentations'!$H20)</f>
        <v/>
      </c>
      <c r="N17" s="8" t="str">
        <f>CHOOSE(DOE!$F18,'Plan d''expérimentations'!$H20,"","")</f>
        <v/>
      </c>
      <c r="O17" s="8" t="str">
        <f>CHOOSE(DOE!$F18,"",'Plan d''expérimentations'!$H20,"")</f>
        <v/>
      </c>
      <c r="P17" s="8">
        <f>CHOOSE(DOE!$F18,"","",'Plan d''expérimentations'!$H20)</f>
        <v>11</v>
      </c>
      <c r="Q17" s="8">
        <f>CHOOSE(DOE!$G18,'Plan d''expérimentations'!$H20,"","")</f>
        <v>11</v>
      </c>
      <c r="R17" s="8" t="str">
        <f>CHOOSE(DOE!$G18,"",'Plan d''expérimentations'!$H20,"")</f>
        <v/>
      </c>
      <c r="S17" s="8" t="str">
        <f>CHOOSE(DOE!$G18,"","",'Plan d''expérimentations'!$H20)</f>
        <v/>
      </c>
    </row>
    <row r="18" spans="1:19">
      <c r="A18" s="6">
        <v>17</v>
      </c>
      <c r="B18" s="8" t="str">
        <f>CHOOSE(DOE!$B19,'Plan d''expérimentations'!$H21,"","")</f>
        <v/>
      </c>
      <c r="C18" s="8" t="str">
        <f>CHOOSE(DOE!$B19,"",'Plan d''expérimentations'!$H21,"")</f>
        <v/>
      </c>
      <c r="D18" s="8">
        <f>CHOOSE(DOE!$B19,"","",'Plan d''expérimentations'!$H21)</f>
        <v>31</v>
      </c>
      <c r="E18" s="8" t="str">
        <f>CHOOSE(DOE!$C19,'Plan d''expérimentations'!$H21,"","")</f>
        <v/>
      </c>
      <c r="F18" s="8">
        <f>CHOOSE(DOE!$C19,"",'Plan d''expérimentations'!$H21,"")</f>
        <v>31</v>
      </c>
      <c r="G18" s="8" t="str">
        <f>CHOOSE(DOE!$C19,"","",'Plan d''expérimentations'!$H21)</f>
        <v/>
      </c>
      <c r="H18" s="8">
        <f>CHOOSE(DOE!$D19,'Plan d''expérimentations'!$H21,"","")</f>
        <v>31</v>
      </c>
      <c r="I18" s="8" t="str">
        <f>CHOOSE(DOE!$D19,"",'Plan d''expérimentations'!$H21,"")</f>
        <v/>
      </c>
      <c r="J18" s="8" t="str">
        <f>CHOOSE(DOE!$D19,"","",'Plan d''expérimentations'!$H21)</f>
        <v/>
      </c>
      <c r="K18" s="8" t="str">
        <f>CHOOSE(DOE!$E19,'Plan d''expérimentations'!$H21,"","")</f>
        <v/>
      </c>
      <c r="L18" s="8" t="str">
        <f>CHOOSE(DOE!$E19,"",'Plan d''expérimentations'!$H21,"")</f>
        <v/>
      </c>
      <c r="M18" s="8">
        <f>CHOOSE(DOE!$E19,"","",'Plan d''expérimentations'!$H21)</f>
        <v>31</v>
      </c>
      <c r="N18" s="8">
        <f>CHOOSE(DOE!$F19,'Plan d''expérimentations'!$H21,"","")</f>
        <v>31</v>
      </c>
      <c r="O18" s="8" t="str">
        <f>CHOOSE(DOE!$F19,"",'Plan d''expérimentations'!$H21,"")</f>
        <v/>
      </c>
      <c r="P18" s="8" t="str">
        <f>CHOOSE(DOE!$F19,"","",'Plan d''expérimentations'!$H21)</f>
        <v/>
      </c>
      <c r="Q18" s="8" t="str">
        <f>CHOOSE(DOE!$G19,'Plan d''expérimentations'!$H21,"","")</f>
        <v/>
      </c>
      <c r="R18" s="8">
        <f>CHOOSE(DOE!$G19,"",'Plan d''expérimentations'!$H21,"")</f>
        <v>31</v>
      </c>
      <c r="S18" s="8" t="str">
        <f>CHOOSE(DOE!$G19,"","",'Plan d''expérimentations'!$H21)</f>
        <v/>
      </c>
    </row>
    <row r="19" spans="1:19">
      <c r="A19" s="6">
        <v>18</v>
      </c>
      <c r="B19" s="8" t="str">
        <f>CHOOSE(DOE!$B20,'Plan d''expérimentations'!$H22,"","")</f>
        <v/>
      </c>
      <c r="C19" s="8" t="str">
        <f>CHOOSE(DOE!$B20,"",'Plan d''expérimentations'!$H22,"")</f>
        <v/>
      </c>
      <c r="D19" s="8">
        <f>CHOOSE(DOE!$B20,"","",'Plan d''expérimentations'!$H22)</f>
        <v>48</v>
      </c>
      <c r="E19" s="8" t="str">
        <f>CHOOSE(DOE!$C20,'Plan d''expérimentations'!$H22,"","")</f>
        <v/>
      </c>
      <c r="F19" s="8" t="str">
        <f>CHOOSE(DOE!$C20,"",'Plan d''expérimentations'!$H22,"")</f>
        <v/>
      </c>
      <c r="G19" s="8">
        <f>CHOOSE(DOE!$C20,"","",'Plan d''expérimentations'!$H22)</f>
        <v>48</v>
      </c>
      <c r="H19" s="8" t="str">
        <f>CHOOSE(DOE!$D20,'Plan d''expérimentations'!$H22,"","")</f>
        <v/>
      </c>
      <c r="I19" s="8">
        <f>CHOOSE(DOE!$D20,"",'Plan d''expérimentations'!$H22,"")</f>
        <v>48</v>
      </c>
      <c r="J19" s="8" t="str">
        <f>CHOOSE(DOE!$D20,"","",'Plan d''expérimentations'!$H22)</f>
        <v/>
      </c>
      <c r="K19" s="8">
        <f>CHOOSE(DOE!$E20,'Plan d''expérimentations'!$H22,"","")</f>
        <v>48</v>
      </c>
      <c r="L19" s="8" t="str">
        <f>CHOOSE(DOE!$E20,"",'Plan d''expérimentations'!$H22,"")</f>
        <v/>
      </c>
      <c r="M19" s="8" t="str">
        <f>CHOOSE(DOE!$E20,"","",'Plan d''expérimentations'!$H22)</f>
        <v/>
      </c>
      <c r="N19" s="8" t="str">
        <f>CHOOSE(DOE!$F20,'Plan d''expérimentations'!$H22,"","")</f>
        <v/>
      </c>
      <c r="O19" s="8">
        <f>CHOOSE(DOE!$F20,"",'Plan d''expérimentations'!$H22,"")</f>
        <v>48</v>
      </c>
      <c r="P19" s="8" t="str">
        <f>CHOOSE(DOE!$F20,"","",'Plan d''expérimentations'!$H22)</f>
        <v/>
      </c>
      <c r="Q19" s="8" t="str">
        <f>CHOOSE(DOE!$G20,'Plan d''expérimentations'!$H22,"","")</f>
        <v/>
      </c>
      <c r="R19" s="8" t="str">
        <f>CHOOSE(DOE!$G20,"",'Plan d''expérimentations'!$H22,"")</f>
        <v/>
      </c>
      <c r="S19" s="8">
        <f>CHOOSE(DOE!$G20,"","",'Plan d''expérimentations'!$H22)</f>
        <v>48</v>
      </c>
    </row>
    <row r="20" spans="1:19">
      <c r="B20" s="6">
        <f>AVERAGE(B2:B19)</f>
        <v>20.333333333333332</v>
      </c>
      <c r="C20" s="6">
        <f t="shared" ref="C20:S20" si="0">AVERAGE(C2:C19)</f>
        <v>24.5</v>
      </c>
      <c r="D20" s="6">
        <f t="shared" si="0"/>
        <v>30.166666666666668</v>
      </c>
      <c r="E20" s="6">
        <f t="shared" si="0"/>
        <v>20</v>
      </c>
      <c r="F20" s="6">
        <f t="shared" si="0"/>
        <v>25.333333333333332</v>
      </c>
      <c r="G20" s="6">
        <f t="shared" si="0"/>
        <v>29.666666666666668</v>
      </c>
      <c r="H20" s="6">
        <f t="shared" si="0"/>
        <v>27.5</v>
      </c>
      <c r="I20" s="6">
        <f t="shared" si="0"/>
        <v>25.5</v>
      </c>
      <c r="J20" s="6">
        <f t="shared" si="0"/>
        <v>22</v>
      </c>
      <c r="K20" s="6">
        <f t="shared" si="0"/>
        <v>26.333333333333332</v>
      </c>
      <c r="L20" s="6">
        <f t="shared" si="0"/>
        <v>25</v>
      </c>
      <c r="M20" s="6">
        <f t="shared" si="0"/>
        <v>23.666666666666668</v>
      </c>
      <c r="N20" s="6">
        <f t="shared" si="0"/>
        <v>25.166666666666668</v>
      </c>
      <c r="O20" s="6">
        <f t="shared" si="0"/>
        <v>25.333333333333332</v>
      </c>
      <c r="P20" s="6">
        <f t="shared" si="0"/>
        <v>24.5</v>
      </c>
      <c r="Q20" s="6">
        <f t="shared" si="0"/>
        <v>13.833333333333334</v>
      </c>
      <c r="R20" s="6">
        <f t="shared" si="0"/>
        <v>25.166666666666668</v>
      </c>
      <c r="S20" s="6">
        <f t="shared" si="0"/>
        <v>36</v>
      </c>
    </row>
    <row r="22" spans="1:19" ht="15.75" thickBot="1"/>
    <row r="23" spans="1:19" ht="21.75" thickTop="1" thickBot="1">
      <c r="A23" s="14" t="s">
        <v>8</v>
      </c>
      <c r="B23" s="10" t="s">
        <v>16</v>
      </c>
      <c r="C23" s="9">
        <f>B20</f>
        <v>20.333333333333332</v>
      </c>
      <c r="D23" s="11"/>
      <c r="E23" s="11"/>
    </row>
    <row r="24" spans="1:19" ht="16.5" thickTop="1" thickBot="1">
      <c r="A24" s="13"/>
      <c r="B24" s="10" t="s">
        <v>56</v>
      </c>
      <c r="C24" s="9">
        <f>C20</f>
        <v>24.5</v>
      </c>
      <c r="D24" s="11"/>
      <c r="E24" s="11"/>
    </row>
    <row r="25" spans="1:19" ht="16.5" thickTop="1" thickBot="1">
      <c r="A25" s="13"/>
      <c r="B25" s="10" t="s">
        <v>32</v>
      </c>
      <c r="C25" s="9">
        <f>D20</f>
        <v>30.166666666666668</v>
      </c>
      <c r="D25" s="11"/>
      <c r="E25" s="11"/>
    </row>
    <row r="26" spans="1:19" ht="16.5" thickTop="1" thickBot="1">
      <c r="A26" s="12" t="s">
        <v>57</v>
      </c>
      <c r="B26" s="12" t="s">
        <v>17</v>
      </c>
      <c r="C26" s="13"/>
      <c r="D26" s="9">
        <f>E20</f>
        <v>20</v>
      </c>
    </row>
    <row r="27" spans="1:19" ht="16.5" thickTop="1" thickBot="1">
      <c r="A27" s="13"/>
      <c r="B27" s="12" t="s">
        <v>25</v>
      </c>
      <c r="C27" s="13"/>
      <c r="D27" s="9">
        <f>F20</f>
        <v>25.333333333333332</v>
      </c>
    </row>
    <row r="28" spans="1:19" ht="16.5" thickTop="1" thickBot="1">
      <c r="A28" s="13"/>
      <c r="B28" s="12" t="s">
        <v>33</v>
      </c>
      <c r="C28" s="13"/>
      <c r="D28" s="9">
        <f>G20</f>
        <v>29.666666666666668</v>
      </c>
    </row>
    <row r="29" spans="1:19" ht="21.75" thickTop="1" thickBot="1">
      <c r="A29" s="14" t="s">
        <v>10</v>
      </c>
      <c r="B29" s="10" t="s">
        <v>18</v>
      </c>
      <c r="C29" s="13"/>
      <c r="D29" s="13"/>
      <c r="E29" s="9">
        <f>H20</f>
        <v>27.5</v>
      </c>
      <c r="H29" s="11"/>
    </row>
    <row r="30" spans="1:19" ht="16.5" thickTop="1" thickBot="1">
      <c r="A30" s="13"/>
      <c r="B30" s="10" t="s">
        <v>26</v>
      </c>
      <c r="C30" s="13"/>
      <c r="D30" s="13"/>
      <c r="E30" s="9">
        <f>I20</f>
        <v>25.5</v>
      </c>
      <c r="H30" s="11"/>
    </row>
    <row r="31" spans="1:19" ht="16.5" thickTop="1" thickBot="1">
      <c r="A31" s="13"/>
      <c r="B31" s="10" t="s">
        <v>34</v>
      </c>
      <c r="C31" s="13"/>
      <c r="D31" s="13"/>
      <c r="E31" s="9">
        <f>J20</f>
        <v>22</v>
      </c>
      <c r="H31" s="11"/>
    </row>
    <row r="32" spans="1:19" ht="16.5" thickTop="1" thickBot="1">
      <c r="A32" s="12" t="s">
        <v>11</v>
      </c>
      <c r="B32" s="12" t="s">
        <v>19</v>
      </c>
      <c r="C32" s="13"/>
      <c r="D32" s="13"/>
      <c r="E32" s="13"/>
      <c r="F32" s="9">
        <f>K20</f>
        <v>26.333333333333332</v>
      </c>
    </row>
    <row r="33" spans="1:8" ht="16.5" thickTop="1" thickBot="1">
      <c r="A33" s="13"/>
      <c r="B33" s="12" t="s">
        <v>27</v>
      </c>
      <c r="C33" s="13"/>
      <c r="D33" s="13"/>
      <c r="E33" s="13"/>
      <c r="F33" s="9">
        <f>L20</f>
        <v>25</v>
      </c>
    </row>
    <row r="34" spans="1:8" ht="16.5" thickTop="1" thickBot="1">
      <c r="A34" s="13"/>
      <c r="B34" s="12" t="s">
        <v>35</v>
      </c>
      <c r="C34" s="13"/>
      <c r="D34" s="13"/>
      <c r="E34" s="13"/>
      <c r="F34" s="9">
        <f>M20</f>
        <v>23.666666666666668</v>
      </c>
    </row>
    <row r="35" spans="1:8" ht="21.75" thickTop="1" thickBot="1">
      <c r="A35" s="14" t="s">
        <v>58</v>
      </c>
      <c r="B35" s="10" t="s">
        <v>20</v>
      </c>
      <c r="C35" s="13"/>
      <c r="D35" s="13"/>
      <c r="E35" s="13"/>
      <c r="F35" s="13"/>
      <c r="G35" s="9">
        <f>N20</f>
        <v>25.166666666666668</v>
      </c>
    </row>
    <row r="36" spans="1:8" ht="16.5" thickTop="1" thickBot="1">
      <c r="A36" s="13"/>
      <c r="B36" s="10" t="s">
        <v>28</v>
      </c>
      <c r="C36" s="13"/>
      <c r="D36" s="13"/>
      <c r="E36" s="13"/>
      <c r="F36" s="13"/>
      <c r="G36" s="9">
        <f>O20</f>
        <v>25.333333333333332</v>
      </c>
    </row>
    <row r="37" spans="1:8" ht="16.5" thickTop="1" thickBot="1">
      <c r="A37" s="13"/>
      <c r="B37" s="10" t="s">
        <v>36</v>
      </c>
      <c r="C37" s="13"/>
      <c r="D37" s="13"/>
      <c r="E37" s="13"/>
      <c r="F37" s="13"/>
      <c r="G37" s="9">
        <f>P20</f>
        <v>24.5</v>
      </c>
    </row>
    <row r="38" spans="1:8" ht="21.75" thickTop="1" thickBot="1">
      <c r="A38" s="15" t="s">
        <v>13</v>
      </c>
      <c r="B38" s="12" t="s">
        <v>21</v>
      </c>
      <c r="C38" s="13"/>
      <c r="D38" s="13"/>
      <c r="E38" s="13"/>
      <c r="F38" s="13"/>
      <c r="G38" s="13"/>
      <c r="H38" s="9">
        <f>Q20</f>
        <v>13.833333333333334</v>
      </c>
    </row>
    <row r="39" spans="1:8" ht="16.5" thickTop="1" thickBot="1">
      <c r="A39" s="13"/>
      <c r="B39" s="12" t="s">
        <v>29</v>
      </c>
      <c r="C39" s="13"/>
      <c r="D39" s="13"/>
      <c r="E39" s="13"/>
      <c r="F39" s="13"/>
      <c r="G39" s="13"/>
      <c r="H39" s="9">
        <f>R20</f>
        <v>25.166666666666668</v>
      </c>
    </row>
    <row r="40" spans="1:8" ht="16.5" thickTop="1" thickBot="1">
      <c r="A40" s="13"/>
      <c r="B40" s="12" t="s">
        <v>37</v>
      </c>
      <c r="C40" s="13"/>
      <c r="D40" s="13"/>
      <c r="E40" s="13"/>
      <c r="F40" s="13"/>
      <c r="G40" s="13"/>
      <c r="H40" s="9">
        <f>S20</f>
        <v>36</v>
      </c>
    </row>
    <row r="41" spans="1:8" ht="15.75" thickTop="1"/>
  </sheetData>
  <conditionalFormatting sqref="B2:S19">
    <cfRule type="containsBlanks" dxfId="0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1</vt:i4>
      </vt:variant>
    </vt:vector>
  </HeadingPairs>
  <TitlesOfParts>
    <vt:vector size="5" baseType="lpstr">
      <vt:lpstr>Table L18</vt:lpstr>
      <vt:lpstr>DOE</vt:lpstr>
      <vt:lpstr>Plan d'expérimentations</vt:lpstr>
      <vt:lpstr>Grille de dépouillement</vt:lpstr>
      <vt:lpstr>Graphe des effets moyens</vt:lpstr>
    </vt:vector>
  </TitlesOfParts>
  <Company>IUT Orleans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ldelplan</dc:creator>
  <cp:lastModifiedBy>Delplanque</cp:lastModifiedBy>
  <dcterms:created xsi:type="dcterms:W3CDTF">2011-01-19T09:24:56Z</dcterms:created>
  <dcterms:modified xsi:type="dcterms:W3CDTF">2011-09-02T05:07:34Z</dcterms:modified>
</cp:coreProperties>
</file>