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75" windowWidth="18780" windowHeight="9855" activeTab="4"/>
  </bookViews>
  <sheets>
    <sheet name="Table L12" sheetId="1" r:id="rId1"/>
    <sheet name="DOE" sheetId="2" r:id="rId2"/>
    <sheet name="Plan d'expérimentations" sheetId="3" r:id="rId3"/>
    <sheet name="Graphe des effets moyens" sheetId="6" r:id="rId4"/>
    <sheet name="Espace mathématique" sheetId="7" r:id="rId5"/>
  </sheets>
  <definedNames>
    <definedName name="Disp">'Espace mathématique'!$B$35:$H$41</definedName>
    <definedName name="Info">'Espace mathématique'!$B$26:$H$32</definedName>
    <definedName name="Sol">'Espace mathématique'!$B$44:$M$50</definedName>
    <definedName name="tX">'Espace mathématique'!$B$17:$M$23</definedName>
    <definedName name="X">'Espace mathématique'!$B$2:$H$13</definedName>
    <definedName name="Y">'Plan d''expérimentations'!$H$4:$H$15</definedName>
  </definedNames>
  <calcPr calcId="125725"/>
</workbook>
</file>

<file path=xl/calcChain.xml><?xml version="1.0" encoding="utf-8"?>
<calcChain xmlns="http://schemas.openxmlformats.org/spreadsheetml/2006/main">
  <c r="AA2" i="7"/>
  <c r="Z2"/>
  <c r="Y2"/>
  <c r="X2"/>
  <c r="V13" s="1"/>
  <c r="W2"/>
  <c r="V2"/>
  <c r="U2"/>
  <c r="T2"/>
  <c r="S2"/>
  <c r="R2"/>
  <c r="Q2"/>
  <c r="P2"/>
  <c r="W16"/>
  <c r="W15"/>
  <c r="V14"/>
  <c r="U12"/>
  <c r="U11"/>
  <c r="T10"/>
  <c r="T9"/>
  <c r="S8"/>
  <c r="S7"/>
  <c r="R6"/>
  <c r="R5"/>
  <c r="M2" a="1"/>
  <c r="M2" s="1"/>
  <c r="M3"/>
  <c r="M5"/>
  <c r="M7"/>
  <c r="C3"/>
  <c r="D3"/>
  <c r="E3"/>
  <c r="F3"/>
  <c r="G3"/>
  <c r="H3"/>
  <c r="C4"/>
  <c r="D4"/>
  <c r="E4"/>
  <c r="F4"/>
  <c r="G4"/>
  <c r="H4"/>
  <c r="C5"/>
  <c r="D5"/>
  <c r="E5"/>
  <c r="F5"/>
  <c r="G5"/>
  <c r="H5"/>
  <c r="C6"/>
  <c r="D6"/>
  <c r="E6"/>
  <c r="F6"/>
  <c r="G6"/>
  <c r="H6"/>
  <c r="C7"/>
  <c r="D7"/>
  <c r="E7"/>
  <c r="F7"/>
  <c r="G7"/>
  <c r="H7"/>
  <c r="C8"/>
  <c r="D8"/>
  <c r="E8"/>
  <c r="F8"/>
  <c r="G8"/>
  <c r="H8"/>
  <c r="C9"/>
  <c r="D9"/>
  <c r="E9"/>
  <c r="F9"/>
  <c r="G9"/>
  <c r="H9"/>
  <c r="C10"/>
  <c r="D10"/>
  <c r="E10"/>
  <c r="F10"/>
  <c r="G10"/>
  <c r="H10"/>
  <c r="C11"/>
  <c r="D11"/>
  <c r="E11"/>
  <c r="F11"/>
  <c r="G11"/>
  <c r="H11"/>
  <c r="C12"/>
  <c r="D12"/>
  <c r="E12"/>
  <c r="F12"/>
  <c r="G12"/>
  <c r="H12"/>
  <c r="C13"/>
  <c r="D13"/>
  <c r="E13"/>
  <c r="F13"/>
  <c r="G13"/>
  <c r="H13"/>
  <c r="D2"/>
  <c r="E2"/>
  <c r="F2"/>
  <c r="G2"/>
  <c r="H2"/>
  <c r="C2"/>
  <c r="B17" s="1" a="1"/>
  <c r="M8" l="1"/>
  <c r="M6"/>
  <c r="M4"/>
  <c r="B17"/>
  <c r="E17"/>
  <c r="I17"/>
  <c r="M17"/>
  <c r="E18"/>
  <c r="I18"/>
  <c r="M18"/>
  <c r="E19"/>
  <c r="I19"/>
  <c r="M19"/>
  <c r="E20"/>
  <c r="I20"/>
  <c r="M20"/>
  <c r="E21"/>
  <c r="I21"/>
  <c r="M21"/>
  <c r="E22"/>
  <c r="I22"/>
  <c r="M22"/>
  <c r="E23"/>
  <c r="I23"/>
  <c r="M23"/>
  <c r="C17"/>
  <c r="G17"/>
  <c r="K17"/>
  <c r="C18"/>
  <c r="G18"/>
  <c r="K18"/>
  <c r="C19"/>
  <c r="G19"/>
  <c r="K19"/>
  <c r="C20"/>
  <c r="G20"/>
  <c r="K20"/>
  <c r="C21"/>
  <c r="G21"/>
  <c r="K21"/>
  <c r="C22"/>
  <c r="G22"/>
  <c r="K22"/>
  <c r="C23"/>
  <c r="G23"/>
  <c r="K23"/>
  <c r="L23"/>
  <c r="J23"/>
  <c r="H23"/>
  <c r="F23"/>
  <c r="D23"/>
  <c r="B23"/>
  <c r="L22"/>
  <c r="J22"/>
  <c r="H22"/>
  <c r="F22"/>
  <c r="D22"/>
  <c r="B22"/>
  <c r="L21"/>
  <c r="J21"/>
  <c r="H21"/>
  <c r="F21"/>
  <c r="D21"/>
  <c r="B21"/>
  <c r="L20"/>
  <c r="J20"/>
  <c r="H20"/>
  <c r="F20"/>
  <c r="D20"/>
  <c r="B20"/>
  <c r="L19"/>
  <c r="J19"/>
  <c r="H19"/>
  <c r="F19"/>
  <c r="D19"/>
  <c r="B19"/>
  <c r="L18"/>
  <c r="J18"/>
  <c r="H18"/>
  <c r="F18"/>
  <c r="D18"/>
  <c r="B18"/>
  <c r="L17"/>
  <c r="J17"/>
  <c r="H17"/>
  <c r="F17"/>
  <c r="D17"/>
  <c r="B26" l="1" a="1"/>
  <c r="B26" l="1"/>
  <c r="C26"/>
  <c r="G26"/>
  <c r="D27"/>
  <c r="H27"/>
  <c r="E28"/>
  <c r="B29"/>
  <c r="F29"/>
  <c r="C30"/>
  <c r="G30"/>
  <c r="D31"/>
  <c r="H31"/>
  <c r="E32"/>
  <c r="E26"/>
  <c r="B27"/>
  <c r="F27"/>
  <c r="C28"/>
  <c r="G28"/>
  <c r="D29"/>
  <c r="H29"/>
  <c r="E30"/>
  <c r="B31"/>
  <c r="F31"/>
  <c r="C32"/>
  <c r="G32"/>
  <c r="F32"/>
  <c r="B32"/>
  <c r="E31"/>
  <c r="H30"/>
  <c r="D30"/>
  <c r="G29"/>
  <c r="C29"/>
  <c r="F28"/>
  <c r="B28"/>
  <c r="E27"/>
  <c r="H26"/>
  <c r="D26"/>
  <c r="H32"/>
  <c r="D32"/>
  <c r="G31"/>
  <c r="C31"/>
  <c r="F30"/>
  <c r="B30"/>
  <c r="E29"/>
  <c r="H28"/>
  <c r="D28"/>
  <c r="G27"/>
  <c r="C27"/>
  <c r="F26"/>
  <c r="B35" l="1" a="1"/>
  <c r="B35" l="1"/>
  <c r="E35"/>
  <c r="B36"/>
  <c r="F36"/>
  <c r="C37"/>
  <c r="G37"/>
  <c r="D38"/>
  <c r="H38"/>
  <c r="E39"/>
  <c r="B40"/>
  <c r="F40"/>
  <c r="C41"/>
  <c r="G41"/>
  <c r="C35"/>
  <c r="G35"/>
  <c r="D36"/>
  <c r="H36"/>
  <c r="E37"/>
  <c r="B38"/>
  <c r="F38"/>
  <c r="C39"/>
  <c r="G39"/>
  <c r="D40"/>
  <c r="H40"/>
  <c r="E41"/>
  <c r="F41"/>
  <c r="B41"/>
  <c r="E40"/>
  <c r="H39"/>
  <c r="D39"/>
  <c r="G38"/>
  <c r="C38"/>
  <c r="F37"/>
  <c r="B37"/>
  <c r="E36"/>
  <c r="H35"/>
  <c r="D35"/>
  <c r="H41"/>
  <c r="D41"/>
  <c r="G40"/>
  <c r="C40"/>
  <c r="F39"/>
  <c r="B39"/>
  <c r="E38"/>
  <c r="H37"/>
  <c r="D37"/>
  <c r="G36"/>
  <c r="C36"/>
  <c r="F35"/>
  <c r="B44" l="1" a="1"/>
  <c r="H16" i="3"/>
  <c r="B3" i="2"/>
  <c r="B4" i="3" s="1"/>
  <c r="B44" i="7" l="1"/>
  <c r="C44"/>
  <c r="G44"/>
  <c r="K44"/>
  <c r="C45"/>
  <c r="G45"/>
  <c r="K45"/>
  <c r="C46"/>
  <c r="G46"/>
  <c r="K46"/>
  <c r="C47"/>
  <c r="G47"/>
  <c r="K47"/>
  <c r="C48"/>
  <c r="G48"/>
  <c r="K48"/>
  <c r="C49"/>
  <c r="G49"/>
  <c r="K49"/>
  <c r="C50"/>
  <c r="G50"/>
  <c r="K50"/>
  <c r="E44"/>
  <c r="I44"/>
  <c r="M44"/>
  <c r="E45"/>
  <c r="I45"/>
  <c r="M45"/>
  <c r="E46"/>
  <c r="I46"/>
  <c r="M46"/>
  <c r="E47"/>
  <c r="I47"/>
  <c r="M47"/>
  <c r="E48"/>
  <c r="I48"/>
  <c r="M48"/>
  <c r="E49"/>
  <c r="I49"/>
  <c r="M49"/>
  <c r="E50"/>
  <c r="I50"/>
  <c r="M50"/>
  <c r="L50"/>
  <c r="H50"/>
  <c r="D50"/>
  <c r="L49"/>
  <c r="H49"/>
  <c r="D49"/>
  <c r="L48"/>
  <c r="H48"/>
  <c r="D48"/>
  <c r="L47"/>
  <c r="H47"/>
  <c r="D47"/>
  <c r="L46"/>
  <c r="H46"/>
  <c r="D46"/>
  <c r="L45"/>
  <c r="H45"/>
  <c r="D45"/>
  <c r="L44"/>
  <c r="H44"/>
  <c r="D44"/>
  <c r="J50"/>
  <c r="F50"/>
  <c r="B50"/>
  <c r="J49"/>
  <c r="F49"/>
  <c r="B49"/>
  <c r="J48"/>
  <c r="F48"/>
  <c r="B48"/>
  <c r="J47"/>
  <c r="F47"/>
  <c r="B47"/>
  <c r="J46"/>
  <c r="F46"/>
  <c r="B46"/>
  <c r="J45"/>
  <c r="F45"/>
  <c r="B45"/>
  <c r="J44"/>
  <c r="F44"/>
  <c r="B4" i="2"/>
  <c r="C4"/>
  <c r="D4"/>
  <c r="E4"/>
  <c r="F4"/>
  <c r="G4"/>
  <c r="B5"/>
  <c r="C5"/>
  <c r="D5"/>
  <c r="E5"/>
  <c r="F5"/>
  <c r="G5"/>
  <c r="B6"/>
  <c r="C6"/>
  <c r="D6"/>
  <c r="E6"/>
  <c r="F6"/>
  <c r="G6"/>
  <c r="B7"/>
  <c r="C7"/>
  <c r="D7"/>
  <c r="E7"/>
  <c r="F7"/>
  <c r="G7"/>
  <c r="B8"/>
  <c r="C8"/>
  <c r="D8"/>
  <c r="E8"/>
  <c r="F8"/>
  <c r="G8"/>
  <c r="B9"/>
  <c r="C9"/>
  <c r="D9"/>
  <c r="E9"/>
  <c r="F9"/>
  <c r="G9"/>
  <c r="B10"/>
  <c r="C10"/>
  <c r="D10"/>
  <c r="E10"/>
  <c r="F10"/>
  <c r="G10"/>
  <c r="B11"/>
  <c r="C11"/>
  <c r="D11"/>
  <c r="E11"/>
  <c r="F11"/>
  <c r="G11"/>
  <c r="B12"/>
  <c r="C12"/>
  <c r="D12"/>
  <c r="E12"/>
  <c r="F12"/>
  <c r="G12"/>
  <c r="B13"/>
  <c r="C13"/>
  <c r="D13"/>
  <c r="E13"/>
  <c r="F13"/>
  <c r="G13"/>
  <c r="B14"/>
  <c r="C14"/>
  <c r="D14"/>
  <c r="E14"/>
  <c r="F14"/>
  <c r="G14"/>
  <c r="C3"/>
  <c r="D3"/>
  <c r="E3"/>
  <c r="F3"/>
  <c r="G3"/>
  <c r="G4" i="3" l="1"/>
  <c r="E4"/>
  <c r="C4"/>
  <c r="F15"/>
  <c r="D15"/>
  <c r="B15"/>
  <c r="F14"/>
  <c r="D14"/>
  <c r="B14"/>
  <c r="F13"/>
  <c r="D13"/>
  <c r="B13"/>
  <c r="F12"/>
  <c r="D12"/>
  <c r="B12"/>
  <c r="F11"/>
  <c r="D11"/>
  <c r="B11"/>
  <c r="F10"/>
  <c r="D10"/>
  <c r="B10"/>
  <c r="F9"/>
  <c r="D9"/>
  <c r="B9"/>
  <c r="F8"/>
  <c r="D8"/>
  <c r="B8"/>
  <c r="F7"/>
  <c r="D7"/>
  <c r="B7"/>
  <c r="F6"/>
  <c r="D6"/>
  <c r="B6"/>
  <c r="F5"/>
  <c r="D5"/>
  <c r="B5"/>
  <c r="F4"/>
  <c r="D4"/>
  <c r="G15"/>
  <c r="E15"/>
  <c r="C15"/>
  <c r="G14"/>
  <c r="E14"/>
  <c r="C14"/>
  <c r="G13"/>
  <c r="E13"/>
  <c r="C13"/>
  <c r="G12"/>
  <c r="E12"/>
  <c r="C12"/>
  <c r="G11"/>
  <c r="E11"/>
  <c r="C11"/>
  <c r="G10"/>
  <c r="E10"/>
  <c r="C10"/>
  <c r="G9"/>
  <c r="E9"/>
  <c r="C9"/>
  <c r="G8"/>
  <c r="E8"/>
  <c r="C8"/>
  <c r="G7"/>
  <c r="E7"/>
  <c r="C7"/>
  <c r="G6"/>
  <c r="E6"/>
  <c r="C6"/>
  <c r="G5"/>
  <c r="E5"/>
  <c r="C5"/>
</calcChain>
</file>

<file path=xl/comments1.xml><?xml version="1.0" encoding="utf-8"?>
<comments xmlns="http://schemas.openxmlformats.org/spreadsheetml/2006/main">
  <authors>
    <author>ldelplan</author>
  </authors>
  <commentList>
    <comment ref="B2" authorId="0">
      <text>
        <r>
          <rPr>
            <b/>
            <sz val="8"/>
            <color indexed="81"/>
            <rFont val="Tahoma"/>
            <family val="2"/>
          </rPr>
          <t>Il faut que les modalités soient exprimées en alphanumérique et non en simple mode numérique</t>
        </r>
      </text>
    </comment>
  </commentList>
</comments>
</file>

<file path=xl/sharedStrings.xml><?xml version="1.0" encoding="utf-8"?>
<sst xmlns="http://schemas.openxmlformats.org/spreadsheetml/2006/main" count="79" uniqueCount="61">
  <si>
    <t>A</t>
  </si>
  <si>
    <t>B</t>
  </si>
  <si>
    <t>C</t>
  </si>
  <si>
    <t>D</t>
  </si>
  <si>
    <t>E</t>
  </si>
  <si>
    <t>F</t>
  </si>
  <si>
    <t>colonne
affectée</t>
  </si>
  <si>
    <t>Age
de la 
lentille</t>
  </si>
  <si>
    <t>Vitesse
de
déplacement</t>
  </si>
  <si>
    <t>Nature
du
gaz</t>
  </si>
  <si>
    <t>Puissance</t>
  </si>
  <si>
    <t>Diametre
du
diffuseur</t>
  </si>
  <si>
    <t>Epaisseur
de la 
tôle</t>
  </si>
  <si>
    <t>Nombre
de
soufflures</t>
  </si>
  <si>
    <t>Modalité 1</t>
  </si>
  <si>
    <t>0 jour</t>
  </si>
  <si>
    <t>200 mm/min</t>
  </si>
  <si>
    <t>30 % He</t>
  </si>
  <si>
    <t>650 W</t>
  </si>
  <si>
    <t>5 mm</t>
  </si>
  <si>
    <t>1,24 mm</t>
  </si>
  <si>
    <t>Réponse</t>
  </si>
  <si>
    <t>Modalité 2</t>
  </si>
  <si>
    <t>40 jours</t>
  </si>
  <si>
    <t>300 mm/min</t>
  </si>
  <si>
    <t>50 % He</t>
  </si>
  <si>
    <t>750 W</t>
  </si>
  <si>
    <t>15 mm</t>
  </si>
  <si>
    <t>1,54 mm</t>
  </si>
  <si>
    <t>Y</t>
  </si>
  <si>
    <t>A1</t>
  </si>
  <si>
    <t>A2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</si>
  <si>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</si>
  <si>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</si>
  <si>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</si>
  <si>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</si>
  <si>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</si>
  <si>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</si>
  <si>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</si>
  <si>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</si>
  <si>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</si>
  <si>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</si>
  <si>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>Etat
de la 
lentille</t>
  </si>
  <si>
    <t>0 Jour</t>
  </si>
  <si>
    <t>40 Jour</t>
  </si>
  <si>
    <t>Nature
du
mélange</t>
  </si>
  <si>
    <t>30% de He</t>
  </si>
  <si>
    <t>50% de He</t>
  </si>
  <si>
    <t>Diamètre
du 
diffuseur</t>
  </si>
  <si>
    <t>X</t>
  </si>
  <si>
    <t>tX</t>
  </si>
  <si>
    <t>Info</t>
  </si>
  <si>
    <t>Disp</t>
  </si>
  <si>
    <t>Sol</t>
  </si>
  <si>
    <t>Cte</t>
  </si>
  <si>
    <t>A(A2)</t>
  </si>
  <si>
    <t>B(B2)</t>
  </si>
  <si>
    <t>C(C2)</t>
  </si>
  <si>
    <t>D(D2)</t>
  </si>
  <si>
    <t>E(E2)</t>
  </si>
  <si>
    <t>F(F2)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</si>
</sst>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4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cat>
            <c:multiLvlStrRef>
              <c:f>'Espace mathématique'!$P$5:$Q$16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'Espace mathématique'!$R$5:$R$16</c:f>
              <c:numCache>
                <c:formatCode>0</c:formatCode>
                <c:ptCount val="12"/>
                <c:pt idx="0">
                  <c:v>22.166666666666668</c:v>
                </c:pt>
                <c:pt idx="1">
                  <c:v>27.833333333333332</c:v>
                </c:pt>
              </c:numCache>
            </c:numRef>
          </c:val>
        </c:ser>
        <c:ser>
          <c:idx val="1"/>
          <c:order val="1"/>
          <c:cat>
            <c:multiLvlStrRef>
              <c:f>'Espace mathématique'!$P$5:$Q$16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'Espace mathématique'!$S$5:$S$16</c:f>
              <c:numCache>
                <c:formatCode>General</c:formatCode>
                <c:ptCount val="12"/>
                <c:pt idx="2" formatCode="0">
                  <c:v>19.5</c:v>
                </c:pt>
                <c:pt idx="3" formatCode="0">
                  <c:v>30.5</c:v>
                </c:pt>
              </c:numCache>
            </c:numRef>
          </c:val>
        </c:ser>
        <c:ser>
          <c:idx val="2"/>
          <c:order val="2"/>
          <c:cat>
            <c:multiLvlStrRef>
              <c:f>'Espace mathématique'!$P$5:$Q$16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'Espace mathématique'!$T$5:$T$16</c:f>
              <c:numCache>
                <c:formatCode>General</c:formatCode>
                <c:ptCount val="12"/>
                <c:pt idx="4" formatCode="0">
                  <c:v>25.833333333333332</c:v>
                </c:pt>
                <c:pt idx="5" formatCode="0">
                  <c:v>24.166666666666668</c:v>
                </c:pt>
              </c:numCache>
            </c:numRef>
          </c:val>
        </c:ser>
        <c:ser>
          <c:idx val="3"/>
          <c:order val="3"/>
          <c:cat>
            <c:multiLvlStrRef>
              <c:f>'Espace mathématique'!$P$5:$Q$16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'Espace mathématique'!$U$5:$U$16</c:f>
              <c:numCache>
                <c:formatCode>General</c:formatCode>
                <c:ptCount val="12"/>
                <c:pt idx="6" formatCode="0">
                  <c:v>26.333333333333332</c:v>
                </c:pt>
                <c:pt idx="7" formatCode="0">
                  <c:v>23.666666666666668</c:v>
                </c:pt>
              </c:numCache>
            </c:numRef>
          </c:val>
        </c:ser>
        <c:ser>
          <c:idx val="4"/>
          <c:order val="4"/>
          <c:cat>
            <c:multiLvlStrRef>
              <c:f>'Espace mathématique'!$P$5:$Q$16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'Espace mathématique'!$V$5:$V$16</c:f>
              <c:numCache>
                <c:formatCode>General</c:formatCode>
                <c:ptCount val="12"/>
                <c:pt idx="8" formatCode="0">
                  <c:v>25.5</c:v>
                </c:pt>
                <c:pt idx="9" formatCode="0">
                  <c:v>24.5</c:v>
                </c:pt>
              </c:numCache>
            </c:numRef>
          </c:val>
        </c:ser>
        <c:ser>
          <c:idx val="5"/>
          <c:order val="5"/>
          <c:cat>
            <c:multiLvlStrRef>
              <c:f>'Espace mathématique'!$P$5:$Q$16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'Espace mathématique'!$W$5:$W$16</c:f>
              <c:numCache>
                <c:formatCode>General</c:formatCode>
                <c:ptCount val="12"/>
                <c:pt idx="10" formatCode="0">
                  <c:v>13.833333333333334</c:v>
                </c:pt>
                <c:pt idx="11" formatCode="0">
                  <c:v>36.166666666666664</c:v>
                </c:pt>
              </c:numCache>
            </c:numRef>
          </c:val>
        </c:ser>
        <c:marker val="1"/>
        <c:axId val="124370304"/>
        <c:axId val="124404864"/>
      </c:lineChart>
      <c:catAx>
        <c:axId val="124370304"/>
        <c:scaling>
          <c:orientation val="minMax"/>
        </c:scaling>
        <c:axPos val="b"/>
        <c:tickLblPos val="nextTo"/>
        <c:crossAx val="124404864"/>
        <c:crosses val="autoZero"/>
        <c:auto val="1"/>
        <c:lblAlgn val="ctr"/>
        <c:lblOffset val="100"/>
      </c:catAx>
      <c:valAx>
        <c:axId val="124404864"/>
        <c:scaling>
          <c:orientation val="minMax"/>
        </c:scaling>
        <c:axPos val="l"/>
        <c:majorGridlines/>
        <c:numFmt formatCode="0" sourceLinked="1"/>
        <c:tickLblPos val="nextTo"/>
        <c:crossAx val="124370304"/>
        <c:crosses val="autoZero"/>
        <c:crossBetween val="between"/>
      </c:valAx>
    </c:plotArea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3"/>
  <sheetViews>
    <sheetView showGridLines="0" zoomScale="160" zoomScaleNormal="160" workbookViewId="0">
      <selection activeCell="D14" sqref="D14"/>
    </sheetView>
  </sheetViews>
  <sheetFormatPr baseColWidth="10" defaultRowHeight="15"/>
  <cols>
    <col min="2" max="12" width="5.5703125" customWidth="1"/>
  </cols>
  <sheetData>
    <row r="1" spans="1:12">
      <c r="A1" s="1"/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</row>
    <row r="2" spans="1:12">
      <c r="A2" s="1">
        <v>1</v>
      </c>
      <c r="B2" s="2">
        <v>1</v>
      </c>
      <c r="C2" s="2">
        <v>1</v>
      </c>
      <c r="D2" s="2">
        <v>1</v>
      </c>
      <c r="E2" s="2">
        <v>1</v>
      </c>
      <c r="F2" s="2">
        <v>1</v>
      </c>
      <c r="G2" s="2">
        <v>1</v>
      </c>
      <c r="H2" s="2">
        <v>1</v>
      </c>
      <c r="I2" s="2">
        <v>1</v>
      </c>
      <c r="J2" s="2">
        <v>1</v>
      </c>
      <c r="K2" s="2">
        <v>1</v>
      </c>
      <c r="L2" s="2">
        <v>1</v>
      </c>
    </row>
    <row r="3" spans="1:12">
      <c r="A3" s="1">
        <v>2</v>
      </c>
      <c r="B3" s="2">
        <v>1</v>
      </c>
      <c r="C3" s="2">
        <v>1</v>
      </c>
      <c r="D3" s="2">
        <v>1</v>
      </c>
      <c r="E3" s="2">
        <v>1</v>
      </c>
      <c r="F3" s="2">
        <v>1</v>
      </c>
      <c r="G3" s="2">
        <v>2</v>
      </c>
      <c r="H3" s="2">
        <v>2</v>
      </c>
      <c r="I3" s="2">
        <v>2</v>
      </c>
      <c r="J3" s="2">
        <v>2</v>
      </c>
      <c r="K3" s="2">
        <v>2</v>
      </c>
      <c r="L3" s="2">
        <v>2</v>
      </c>
    </row>
    <row r="4" spans="1:12">
      <c r="A4" s="1">
        <v>3</v>
      </c>
      <c r="B4" s="2">
        <v>1</v>
      </c>
      <c r="C4" s="2">
        <v>1</v>
      </c>
      <c r="D4" s="2">
        <v>2</v>
      </c>
      <c r="E4" s="2">
        <v>2</v>
      </c>
      <c r="F4" s="2">
        <v>2</v>
      </c>
      <c r="G4" s="2">
        <v>1</v>
      </c>
      <c r="H4" s="2">
        <v>1</v>
      </c>
      <c r="I4" s="2">
        <v>1</v>
      </c>
      <c r="J4" s="2">
        <v>2</v>
      </c>
      <c r="K4" s="2">
        <v>2</v>
      </c>
      <c r="L4" s="2">
        <v>2</v>
      </c>
    </row>
    <row r="5" spans="1:12">
      <c r="A5" s="1">
        <v>4</v>
      </c>
      <c r="B5" s="2">
        <v>1</v>
      </c>
      <c r="C5" s="2">
        <v>2</v>
      </c>
      <c r="D5" s="2">
        <v>1</v>
      </c>
      <c r="E5" s="2">
        <v>2</v>
      </c>
      <c r="F5" s="2">
        <v>2</v>
      </c>
      <c r="G5" s="2">
        <v>1</v>
      </c>
      <c r="H5" s="2">
        <v>2</v>
      </c>
      <c r="I5" s="2">
        <v>2</v>
      </c>
      <c r="J5" s="2">
        <v>1</v>
      </c>
      <c r="K5" s="2">
        <v>1</v>
      </c>
      <c r="L5" s="2">
        <v>2</v>
      </c>
    </row>
    <row r="6" spans="1:12">
      <c r="A6" s="1">
        <v>5</v>
      </c>
      <c r="B6" s="2">
        <v>1</v>
      </c>
      <c r="C6" s="2">
        <v>2</v>
      </c>
      <c r="D6" s="2">
        <v>2</v>
      </c>
      <c r="E6" s="2">
        <v>1</v>
      </c>
      <c r="F6" s="2">
        <v>2</v>
      </c>
      <c r="G6" s="2">
        <v>2</v>
      </c>
      <c r="H6" s="2">
        <v>1</v>
      </c>
      <c r="I6" s="2">
        <v>2</v>
      </c>
      <c r="J6" s="2">
        <v>1</v>
      </c>
      <c r="K6" s="2">
        <v>2</v>
      </c>
      <c r="L6" s="2">
        <v>1</v>
      </c>
    </row>
    <row r="7" spans="1:12">
      <c r="A7" s="1">
        <v>6</v>
      </c>
      <c r="B7" s="2">
        <v>1</v>
      </c>
      <c r="C7" s="2">
        <v>2</v>
      </c>
      <c r="D7" s="2">
        <v>2</v>
      </c>
      <c r="E7" s="2">
        <v>2</v>
      </c>
      <c r="F7" s="2">
        <v>1</v>
      </c>
      <c r="G7" s="2">
        <v>2</v>
      </c>
      <c r="H7" s="2">
        <v>2</v>
      </c>
      <c r="I7" s="2">
        <v>1</v>
      </c>
      <c r="J7" s="2">
        <v>2</v>
      </c>
      <c r="K7" s="2">
        <v>1</v>
      </c>
      <c r="L7" s="2">
        <v>1</v>
      </c>
    </row>
    <row r="8" spans="1:12">
      <c r="A8" s="1">
        <v>7</v>
      </c>
      <c r="B8" s="2">
        <v>2</v>
      </c>
      <c r="C8" s="2">
        <v>1</v>
      </c>
      <c r="D8" s="2">
        <v>2</v>
      </c>
      <c r="E8" s="2">
        <v>2</v>
      </c>
      <c r="F8" s="2">
        <v>1</v>
      </c>
      <c r="G8" s="2">
        <v>1</v>
      </c>
      <c r="H8" s="2">
        <v>2</v>
      </c>
      <c r="I8" s="2">
        <v>2</v>
      </c>
      <c r="J8" s="2">
        <v>1</v>
      </c>
      <c r="K8" s="2">
        <v>2</v>
      </c>
      <c r="L8" s="2">
        <v>1</v>
      </c>
    </row>
    <row r="9" spans="1:12">
      <c r="A9" s="1">
        <v>8</v>
      </c>
      <c r="B9" s="2">
        <v>2</v>
      </c>
      <c r="C9" s="2">
        <v>1</v>
      </c>
      <c r="D9" s="2">
        <v>2</v>
      </c>
      <c r="E9" s="2">
        <v>1</v>
      </c>
      <c r="F9" s="2">
        <v>2</v>
      </c>
      <c r="G9" s="2">
        <v>2</v>
      </c>
      <c r="H9" s="2">
        <v>2</v>
      </c>
      <c r="I9" s="2">
        <v>1</v>
      </c>
      <c r="J9" s="2">
        <v>1</v>
      </c>
      <c r="K9" s="2">
        <v>1</v>
      </c>
      <c r="L9" s="2">
        <v>2</v>
      </c>
    </row>
    <row r="10" spans="1:12">
      <c r="A10" s="1">
        <v>9</v>
      </c>
      <c r="B10" s="2">
        <v>2</v>
      </c>
      <c r="C10" s="2">
        <v>1</v>
      </c>
      <c r="D10" s="2">
        <v>1</v>
      </c>
      <c r="E10" s="2">
        <v>2</v>
      </c>
      <c r="F10" s="2">
        <v>2</v>
      </c>
      <c r="G10" s="2">
        <v>2</v>
      </c>
      <c r="H10" s="2">
        <v>1</v>
      </c>
      <c r="I10" s="2">
        <v>2</v>
      </c>
      <c r="J10" s="2">
        <v>2</v>
      </c>
      <c r="K10" s="2">
        <v>1</v>
      </c>
      <c r="L10" s="2">
        <v>1</v>
      </c>
    </row>
    <row r="11" spans="1:12">
      <c r="A11" s="1">
        <v>10</v>
      </c>
      <c r="B11" s="2">
        <v>2</v>
      </c>
      <c r="C11" s="2">
        <v>2</v>
      </c>
      <c r="D11" s="2">
        <v>2</v>
      </c>
      <c r="E11" s="2">
        <v>1</v>
      </c>
      <c r="F11" s="2">
        <v>1</v>
      </c>
      <c r="G11" s="2">
        <v>1</v>
      </c>
      <c r="H11" s="2">
        <v>1</v>
      </c>
      <c r="I11" s="2">
        <v>2</v>
      </c>
      <c r="J11" s="2">
        <v>2</v>
      </c>
      <c r="K11" s="2">
        <v>1</v>
      </c>
      <c r="L11" s="2">
        <v>2</v>
      </c>
    </row>
    <row r="12" spans="1:12">
      <c r="A12" s="1">
        <v>11</v>
      </c>
      <c r="B12" s="2">
        <v>2</v>
      </c>
      <c r="C12" s="2">
        <v>2</v>
      </c>
      <c r="D12" s="2">
        <v>1</v>
      </c>
      <c r="E12" s="2">
        <v>2</v>
      </c>
      <c r="F12" s="2">
        <v>1</v>
      </c>
      <c r="G12" s="2">
        <v>2</v>
      </c>
      <c r="H12" s="2">
        <v>1</v>
      </c>
      <c r="I12" s="2">
        <v>1</v>
      </c>
      <c r="J12" s="2">
        <v>1</v>
      </c>
      <c r="K12" s="2">
        <v>2</v>
      </c>
      <c r="L12" s="2">
        <v>2</v>
      </c>
    </row>
    <row r="13" spans="1:12">
      <c r="A13" s="1">
        <v>12</v>
      </c>
      <c r="B13" s="2">
        <v>2</v>
      </c>
      <c r="C13" s="2">
        <v>2</v>
      </c>
      <c r="D13" s="2">
        <v>1</v>
      </c>
      <c r="E13" s="2">
        <v>1</v>
      </c>
      <c r="F13" s="2">
        <v>2</v>
      </c>
      <c r="G13" s="2">
        <v>1</v>
      </c>
      <c r="H13" s="2">
        <v>2</v>
      </c>
      <c r="I13" s="2">
        <v>1</v>
      </c>
      <c r="J13" s="2">
        <v>2</v>
      </c>
      <c r="K13" s="2">
        <v>2</v>
      </c>
      <c r="L13" s="2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4"/>
  <sheetViews>
    <sheetView showGridLines="0" zoomScale="160" zoomScaleNormal="160" workbookViewId="0">
      <selection activeCell="B3" sqref="B3"/>
    </sheetView>
  </sheetViews>
  <sheetFormatPr baseColWidth="10" defaultRowHeight="15"/>
  <cols>
    <col min="1" max="1" width="11.42578125" style="3"/>
    <col min="2" max="7" width="7.42578125" style="3" customWidth="1"/>
    <col min="8" max="16384" width="11.42578125" style="3"/>
  </cols>
  <sheetData>
    <row r="1" spans="1:7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</row>
    <row r="2" spans="1:7" ht="30">
      <c r="A2" s="4" t="s">
        <v>6</v>
      </c>
      <c r="B2" s="3">
        <v>5</v>
      </c>
      <c r="C2" s="3">
        <v>4</v>
      </c>
      <c r="D2" s="3">
        <v>8</v>
      </c>
      <c r="E2" s="3">
        <v>11</v>
      </c>
      <c r="F2" s="3">
        <v>2</v>
      </c>
      <c r="G2" s="3">
        <v>3</v>
      </c>
    </row>
    <row r="3" spans="1:7">
      <c r="A3" s="3">
        <v>1</v>
      </c>
      <c r="B3" s="5">
        <f>CHOOSE(B$2,'Table L12'!$B2,'Table L12'!$C2,'Table L12'!$D2,'Table L12'!$E2,'Table L12'!$F2,'Table L12'!$G2,'Table L12'!$H2,'Table L12'!$I2,'Table L12'!$J2,'Table L12'!$K2,'Table L12'!$L2)</f>
        <v>1</v>
      </c>
      <c r="C3" s="5">
        <f>CHOOSE(C$2,'Table L12'!$B2,'Table L12'!$C2,'Table L12'!$D2,'Table L12'!$E2,'Table L12'!$F2,'Table L12'!$G2,'Table L12'!$H2,'Table L12'!$I2,'Table L12'!$J2,'Table L12'!$K2,'Table L12'!$L2)</f>
        <v>1</v>
      </c>
      <c r="D3" s="5">
        <f>CHOOSE(D$2,'Table L12'!$B2,'Table L12'!$C2,'Table L12'!$D2,'Table L12'!$E2,'Table L12'!$F2,'Table L12'!$G2,'Table L12'!$H2,'Table L12'!$I2,'Table L12'!$J2,'Table L12'!$K2,'Table L12'!$L2)</f>
        <v>1</v>
      </c>
      <c r="E3" s="5">
        <f>CHOOSE(E$2,'Table L12'!$B2,'Table L12'!$C2,'Table L12'!$D2,'Table L12'!$E2,'Table L12'!$F2,'Table L12'!$G2,'Table L12'!$H2,'Table L12'!$I2,'Table L12'!$J2,'Table L12'!$K2,'Table L12'!$L2)</f>
        <v>1</v>
      </c>
      <c r="F3" s="5">
        <f>CHOOSE(F$2,'Table L12'!$B2,'Table L12'!$C2,'Table L12'!$D2,'Table L12'!$E2,'Table L12'!$F2,'Table L12'!$G2,'Table L12'!$H2,'Table L12'!$I2,'Table L12'!$J2,'Table L12'!$K2,'Table L12'!$L2)</f>
        <v>1</v>
      </c>
      <c r="G3" s="5">
        <f>CHOOSE(G$2,'Table L12'!$B2,'Table L12'!$C2,'Table L12'!$D2,'Table L12'!$E2,'Table L12'!$F2,'Table L12'!$G2,'Table L12'!$H2,'Table L12'!$I2,'Table L12'!$J2,'Table L12'!$K2,'Table L12'!$L2)</f>
        <v>1</v>
      </c>
    </row>
    <row r="4" spans="1:7">
      <c r="A4" s="3">
        <v>2</v>
      </c>
      <c r="B4" s="5">
        <f>CHOOSE(B$2,'Table L12'!$B3,'Table L12'!$C3,'Table L12'!$D3,'Table L12'!$E3,'Table L12'!$F3,'Table L12'!$G3,'Table L12'!$H3,'Table L12'!$I3,'Table L12'!$J3,'Table L12'!$K3,'Table L12'!$L3)</f>
        <v>1</v>
      </c>
      <c r="C4" s="5">
        <f>CHOOSE(C$2,'Table L12'!$B3,'Table L12'!$C3,'Table L12'!$D3,'Table L12'!$E3,'Table L12'!$F3,'Table L12'!$G3,'Table L12'!$H3,'Table L12'!$I3,'Table L12'!$J3,'Table L12'!$K3,'Table L12'!$L3)</f>
        <v>1</v>
      </c>
      <c r="D4" s="5">
        <f>CHOOSE(D$2,'Table L12'!$B3,'Table L12'!$C3,'Table L12'!$D3,'Table L12'!$E3,'Table L12'!$F3,'Table L12'!$G3,'Table L12'!$H3,'Table L12'!$I3,'Table L12'!$J3,'Table L12'!$K3,'Table L12'!$L3)</f>
        <v>2</v>
      </c>
      <c r="E4" s="5">
        <f>CHOOSE(E$2,'Table L12'!$B3,'Table L12'!$C3,'Table L12'!$D3,'Table L12'!$E3,'Table L12'!$F3,'Table L12'!$G3,'Table L12'!$H3,'Table L12'!$I3,'Table L12'!$J3,'Table L12'!$K3,'Table L12'!$L3)</f>
        <v>2</v>
      </c>
      <c r="F4" s="5">
        <f>CHOOSE(F$2,'Table L12'!$B3,'Table L12'!$C3,'Table L12'!$D3,'Table L12'!$E3,'Table L12'!$F3,'Table L12'!$G3,'Table L12'!$H3,'Table L12'!$I3,'Table L12'!$J3,'Table L12'!$K3,'Table L12'!$L3)</f>
        <v>1</v>
      </c>
      <c r="G4" s="5">
        <f>CHOOSE(G$2,'Table L12'!$B3,'Table L12'!$C3,'Table L12'!$D3,'Table L12'!$E3,'Table L12'!$F3,'Table L12'!$G3,'Table L12'!$H3,'Table L12'!$I3,'Table L12'!$J3,'Table L12'!$K3,'Table L12'!$L3)</f>
        <v>1</v>
      </c>
    </row>
    <row r="5" spans="1:7">
      <c r="A5" s="3">
        <v>3</v>
      </c>
      <c r="B5" s="5">
        <f>CHOOSE(B$2,'Table L12'!$B4,'Table L12'!$C4,'Table L12'!$D4,'Table L12'!$E4,'Table L12'!$F4,'Table L12'!$G4,'Table L12'!$H4,'Table L12'!$I4,'Table L12'!$J4,'Table L12'!$K4,'Table L12'!$L4)</f>
        <v>2</v>
      </c>
      <c r="C5" s="5">
        <f>CHOOSE(C$2,'Table L12'!$B4,'Table L12'!$C4,'Table L12'!$D4,'Table L12'!$E4,'Table L12'!$F4,'Table L12'!$G4,'Table L12'!$H4,'Table L12'!$I4,'Table L12'!$J4,'Table L12'!$K4,'Table L12'!$L4)</f>
        <v>2</v>
      </c>
      <c r="D5" s="5">
        <f>CHOOSE(D$2,'Table L12'!$B4,'Table L12'!$C4,'Table L12'!$D4,'Table L12'!$E4,'Table L12'!$F4,'Table L12'!$G4,'Table L12'!$H4,'Table L12'!$I4,'Table L12'!$J4,'Table L12'!$K4,'Table L12'!$L4)</f>
        <v>1</v>
      </c>
      <c r="E5" s="5">
        <f>CHOOSE(E$2,'Table L12'!$B4,'Table L12'!$C4,'Table L12'!$D4,'Table L12'!$E4,'Table L12'!$F4,'Table L12'!$G4,'Table L12'!$H4,'Table L12'!$I4,'Table L12'!$J4,'Table L12'!$K4,'Table L12'!$L4)</f>
        <v>2</v>
      </c>
      <c r="F5" s="5">
        <f>CHOOSE(F$2,'Table L12'!$B4,'Table L12'!$C4,'Table L12'!$D4,'Table L12'!$E4,'Table L12'!$F4,'Table L12'!$G4,'Table L12'!$H4,'Table L12'!$I4,'Table L12'!$J4,'Table L12'!$K4,'Table L12'!$L4)</f>
        <v>1</v>
      </c>
      <c r="G5" s="5">
        <f>CHOOSE(G$2,'Table L12'!$B4,'Table L12'!$C4,'Table L12'!$D4,'Table L12'!$E4,'Table L12'!$F4,'Table L12'!$G4,'Table L12'!$H4,'Table L12'!$I4,'Table L12'!$J4,'Table L12'!$K4,'Table L12'!$L4)</f>
        <v>2</v>
      </c>
    </row>
    <row r="6" spans="1:7">
      <c r="A6" s="3">
        <v>4</v>
      </c>
      <c r="B6" s="5">
        <f>CHOOSE(B$2,'Table L12'!$B5,'Table L12'!$C5,'Table L12'!$D5,'Table L12'!$E5,'Table L12'!$F5,'Table L12'!$G5,'Table L12'!$H5,'Table L12'!$I5,'Table L12'!$J5,'Table L12'!$K5,'Table L12'!$L5)</f>
        <v>2</v>
      </c>
      <c r="C6" s="5">
        <f>CHOOSE(C$2,'Table L12'!$B5,'Table L12'!$C5,'Table L12'!$D5,'Table L12'!$E5,'Table L12'!$F5,'Table L12'!$G5,'Table L12'!$H5,'Table L12'!$I5,'Table L12'!$J5,'Table L12'!$K5,'Table L12'!$L5)</f>
        <v>2</v>
      </c>
      <c r="D6" s="5">
        <f>CHOOSE(D$2,'Table L12'!$B5,'Table L12'!$C5,'Table L12'!$D5,'Table L12'!$E5,'Table L12'!$F5,'Table L12'!$G5,'Table L12'!$H5,'Table L12'!$I5,'Table L12'!$J5,'Table L12'!$K5,'Table L12'!$L5)</f>
        <v>2</v>
      </c>
      <c r="E6" s="5">
        <f>CHOOSE(E$2,'Table L12'!$B5,'Table L12'!$C5,'Table L12'!$D5,'Table L12'!$E5,'Table L12'!$F5,'Table L12'!$G5,'Table L12'!$H5,'Table L12'!$I5,'Table L12'!$J5,'Table L12'!$K5,'Table L12'!$L5)</f>
        <v>2</v>
      </c>
      <c r="F6" s="5">
        <f>CHOOSE(F$2,'Table L12'!$B5,'Table L12'!$C5,'Table L12'!$D5,'Table L12'!$E5,'Table L12'!$F5,'Table L12'!$G5,'Table L12'!$H5,'Table L12'!$I5,'Table L12'!$J5,'Table L12'!$K5,'Table L12'!$L5)</f>
        <v>2</v>
      </c>
      <c r="G6" s="5">
        <f>CHOOSE(G$2,'Table L12'!$B5,'Table L12'!$C5,'Table L12'!$D5,'Table L12'!$E5,'Table L12'!$F5,'Table L12'!$G5,'Table L12'!$H5,'Table L12'!$I5,'Table L12'!$J5,'Table L12'!$K5,'Table L12'!$L5)</f>
        <v>1</v>
      </c>
    </row>
    <row r="7" spans="1:7">
      <c r="A7" s="3">
        <v>5</v>
      </c>
      <c r="B7" s="5">
        <f>CHOOSE(B$2,'Table L12'!$B6,'Table L12'!$C6,'Table L12'!$D6,'Table L12'!$E6,'Table L12'!$F6,'Table L12'!$G6,'Table L12'!$H6,'Table L12'!$I6,'Table L12'!$J6,'Table L12'!$K6,'Table L12'!$L6)</f>
        <v>2</v>
      </c>
      <c r="C7" s="5">
        <f>CHOOSE(C$2,'Table L12'!$B6,'Table L12'!$C6,'Table L12'!$D6,'Table L12'!$E6,'Table L12'!$F6,'Table L12'!$G6,'Table L12'!$H6,'Table L12'!$I6,'Table L12'!$J6,'Table L12'!$K6,'Table L12'!$L6)</f>
        <v>1</v>
      </c>
      <c r="D7" s="5">
        <f>CHOOSE(D$2,'Table L12'!$B6,'Table L12'!$C6,'Table L12'!$D6,'Table L12'!$E6,'Table L12'!$F6,'Table L12'!$G6,'Table L12'!$H6,'Table L12'!$I6,'Table L12'!$J6,'Table L12'!$K6,'Table L12'!$L6)</f>
        <v>2</v>
      </c>
      <c r="E7" s="5">
        <f>CHOOSE(E$2,'Table L12'!$B6,'Table L12'!$C6,'Table L12'!$D6,'Table L12'!$E6,'Table L12'!$F6,'Table L12'!$G6,'Table L12'!$H6,'Table L12'!$I6,'Table L12'!$J6,'Table L12'!$K6,'Table L12'!$L6)</f>
        <v>1</v>
      </c>
      <c r="F7" s="5">
        <f>CHOOSE(F$2,'Table L12'!$B6,'Table L12'!$C6,'Table L12'!$D6,'Table L12'!$E6,'Table L12'!$F6,'Table L12'!$G6,'Table L12'!$H6,'Table L12'!$I6,'Table L12'!$J6,'Table L12'!$K6,'Table L12'!$L6)</f>
        <v>2</v>
      </c>
      <c r="G7" s="5">
        <f>CHOOSE(G$2,'Table L12'!$B6,'Table L12'!$C6,'Table L12'!$D6,'Table L12'!$E6,'Table L12'!$F6,'Table L12'!$G6,'Table L12'!$H6,'Table L12'!$I6,'Table L12'!$J6,'Table L12'!$K6,'Table L12'!$L6)</f>
        <v>2</v>
      </c>
    </row>
    <row r="8" spans="1:7">
      <c r="A8" s="3">
        <v>6</v>
      </c>
      <c r="B8" s="5">
        <f>CHOOSE(B$2,'Table L12'!$B7,'Table L12'!$C7,'Table L12'!$D7,'Table L12'!$E7,'Table L12'!$F7,'Table L12'!$G7,'Table L12'!$H7,'Table L12'!$I7,'Table L12'!$J7,'Table L12'!$K7,'Table L12'!$L7)</f>
        <v>1</v>
      </c>
      <c r="C8" s="5">
        <f>CHOOSE(C$2,'Table L12'!$B7,'Table L12'!$C7,'Table L12'!$D7,'Table L12'!$E7,'Table L12'!$F7,'Table L12'!$G7,'Table L12'!$H7,'Table L12'!$I7,'Table L12'!$J7,'Table L12'!$K7,'Table L12'!$L7)</f>
        <v>2</v>
      </c>
      <c r="D8" s="5">
        <f>CHOOSE(D$2,'Table L12'!$B7,'Table L12'!$C7,'Table L12'!$D7,'Table L12'!$E7,'Table L12'!$F7,'Table L12'!$G7,'Table L12'!$H7,'Table L12'!$I7,'Table L12'!$J7,'Table L12'!$K7,'Table L12'!$L7)</f>
        <v>1</v>
      </c>
      <c r="E8" s="5">
        <f>CHOOSE(E$2,'Table L12'!$B7,'Table L12'!$C7,'Table L12'!$D7,'Table L12'!$E7,'Table L12'!$F7,'Table L12'!$G7,'Table L12'!$H7,'Table L12'!$I7,'Table L12'!$J7,'Table L12'!$K7,'Table L12'!$L7)</f>
        <v>1</v>
      </c>
      <c r="F8" s="5">
        <f>CHOOSE(F$2,'Table L12'!$B7,'Table L12'!$C7,'Table L12'!$D7,'Table L12'!$E7,'Table L12'!$F7,'Table L12'!$G7,'Table L12'!$H7,'Table L12'!$I7,'Table L12'!$J7,'Table L12'!$K7,'Table L12'!$L7)</f>
        <v>2</v>
      </c>
      <c r="G8" s="5">
        <f>CHOOSE(G$2,'Table L12'!$B7,'Table L12'!$C7,'Table L12'!$D7,'Table L12'!$E7,'Table L12'!$F7,'Table L12'!$G7,'Table L12'!$H7,'Table L12'!$I7,'Table L12'!$J7,'Table L12'!$K7,'Table L12'!$L7)</f>
        <v>2</v>
      </c>
    </row>
    <row r="9" spans="1:7">
      <c r="A9" s="3">
        <v>7</v>
      </c>
      <c r="B9" s="5">
        <f>CHOOSE(B$2,'Table L12'!$B8,'Table L12'!$C8,'Table L12'!$D8,'Table L12'!$E8,'Table L12'!$F8,'Table L12'!$G8,'Table L12'!$H8,'Table L12'!$I8,'Table L12'!$J8,'Table L12'!$K8,'Table L12'!$L8)</f>
        <v>1</v>
      </c>
      <c r="C9" s="5">
        <f>CHOOSE(C$2,'Table L12'!$B8,'Table L12'!$C8,'Table L12'!$D8,'Table L12'!$E8,'Table L12'!$F8,'Table L12'!$G8,'Table L12'!$H8,'Table L12'!$I8,'Table L12'!$J8,'Table L12'!$K8,'Table L12'!$L8)</f>
        <v>2</v>
      </c>
      <c r="D9" s="5">
        <f>CHOOSE(D$2,'Table L12'!$B8,'Table L12'!$C8,'Table L12'!$D8,'Table L12'!$E8,'Table L12'!$F8,'Table L12'!$G8,'Table L12'!$H8,'Table L12'!$I8,'Table L12'!$J8,'Table L12'!$K8,'Table L12'!$L8)</f>
        <v>2</v>
      </c>
      <c r="E9" s="5">
        <f>CHOOSE(E$2,'Table L12'!$B8,'Table L12'!$C8,'Table L12'!$D8,'Table L12'!$E8,'Table L12'!$F8,'Table L12'!$G8,'Table L12'!$H8,'Table L12'!$I8,'Table L12'!$J8,'Table L12'!$K8,'Table L12'!$L8)</f>
        <v>1</v>
      </c>
      <c r="F9" s="5">
        <f>CHOOSE(F$2,'Table L12'!$B8,'Table L12'!$C8,'Table L12'!$D8,'Table L12'!$E8,'Table L12'!$F8,'Table L12'!$G8,'Table L12'!$H8,'Table L12'!$I8,'Table L12'!$J8,'Table L12'!$K8,'Table L12'!$L8)</f>
        <v>1</v>
      </c>
      <c r="G9" s="5">
        <f>CHOOSE(G$2,'Table L12'!$B8,'Table L12'!$C8,'Table L12'!$D8,'Table L12'!$E8,'Table L12'!$F8,'Table L12'!$G8,'Table L12'!$H8,'Table L12'!$I8,'Table L12'!$J8,'Table L12'!$K8,'Table L12'!$L8)</f>
        <v>2</v>
      </c>
    </row>
    <row r="10" spans="1:7">
      <c r="A10" s="3">
        <v>8</v>
      </c>
      <c r="B10" s="5">
        <f>CHOOSE(B$2,'Table L12'!$B9,'Table L12'!$C9,'Table L12'!$D9,'Table L12'!$E9,'Table L12'!$F9,'Table L12'!$G9,'Table L12'!$H9,'Table L12'!$I9,'Table L12'!$J9,'Table L12'!$K9,'Table L12'!$L9)</f>
        <v>2</v>
      </c>
      <c r="C10" s="5">
        <f>CHOOSE(C$2,'Table L12'!$B9,'Table L12'!$C9,'Table L12'!$D9,'Table L12'!$E9,'Table L12'!$F9,'Table L12'!$G9,'Table L12'!$H9,'Table L12'!$I9,'Table L12'!$J9,'Table L12'!$K9,'Table L12'!$L9)</f>
        <v>1</v>
      </c>
      <c r="D10" s="5">
        <f>CHOOSE(D$2,'Table L12'!$B9,'Table L12'!$C9,'Table L12'!$D9,'Table L12'!$E9,'Table L12'!$F9,'Table L12'!$G9,'Table L12'!$H9,'Table L12'!$I9,'Table L12'!$J9,'Table L12'!$K9,'Table L12'!$L9)</f>
        <v>1</v>
      </c>
      <c r="E10" s="5">
        <f>CHOOSE(E$2,'Table L12'!$B9,'Table L12'!$C9,'Table L12'!$D9,'Table L12'!$E9,'Table L12'!$F9,'Table L12'!$G9,'Table L12'!$H9,'Table L12'!$I9,'Table L12'!$J9,'Table L12'!$K9,'Table L12'!$L9)</f>
        <v>2</v>
      </c>
      <c r="F10" s="5">
        <f>CHOOSE(F$2,'Table L12'!$B9,'Table L12'!$C9,'Table L12'!$D9,'Table L12'!$E9,'Table L12'!$F9,'Table L12'!$G9,'Table L12'!$H9,'Table L12'!$I9,'Table L12'!$J9,'Table L12'!$K9,'Table L12'!$L9)</f>
        <v>1</v>
      </c>
      <c r="G10" s="5">
        <f>CHOOSE(G$2,'Table L12'!$B9,'Table L12'!$C9,'Table L12'!$D9,'Table L12'!$E9,'Table L12'!$F9,'Table L12'!$G9,'Table L12'!$H9,'Table L12'!$I9,'Table L12'!$J9,'Table L12'!$K9,'Table L12'!$L9)</f>
        <v>2</v>
      </c>
    </row>
    <row r="11" spans="1:7">
      <c r="A11" s="3">
        <v>9</v>
      </c>
      <c r="B11" s="5">
        <f>CHOOSE(B$2,'Table L12'!$B10,'Table L12'!$C10,'Table L12'!$D10,'Table L12'!$E10,'Table L12'!$F10,'Table L12'!$G10,'Table L12'!$H10,'Table L12'!$I10,'Table L12'!$J10,'Table L12'!$K10,'Table L12'!$L10)</f>
        <v>2</v>
      </c>
      <c r="C11" s="5">
        <f>CHOOSE(C$2,'Table L12'!$B10,'Table L12'!$C10,'Table L12'!$D10,'Table L12'!$E10,'Table L12'!$F10,'Table L12'!$G10,'Table L12'!$H10,'Table L12'!$I10,'Table L12'!$J10,'Table L12'!$K10,'Table L12'!$L10)</f>
        <v>2</v>
      </c>
      <c r="D11" s="5">
        <f>CHOOSE(D$2,'Table L12'!$B10,'Table L12'!$C10,'Table L12'!$D10,'Table L12'!$E10,'Table L12'!$F10,'Table L12'!$G10,'Table L12'!$H10,'Table L12'!$I10,'Table L12'!$J10,'Table L12'!$K10,'Table L12'!$L10)</f>
        <v>2</v>
      </c>
      <c r="E11" s="5">
        <f>CHOOSE(E$2,'Table L12'!$B10,'Table L12'!$C10,'Table L12'!$D10,'Table L12'!$E10,'Table L12'!$F10,'Table L12'!$G10,'Table L12'!$H10,'Table L12'!$I10,'Table L12'!$J10,'Table L12'!$K10,'Table L12'!$L10)</f>
        <v>1</v>
      </c>
      <c r="F11" s="5">
        <f>CHOOSE(F$2,'Table L12'!$B10,'Table L12'!$C10,'Table L12'!$D10,'Table L12'!$E10,'Table L12'!$F10,'Table L12'!$G10,'Table L12'!$H10,'Table L12'!$I10,'Table L12'!$J10,'Table L12'!$K10,'Table L12'!$L10)</f>
        <v>1</v>
      </c>
      <c r="G11" s="5">
        <f>CHOOSE(G$2,'Table L12'!$B10,'Table L12'!$C10,'Table L12'!$D10,'Table L12'!$E10,'Table L12'!$F10,'Table L12'!$G10,'Table L12'!$H10,'Table L12'!$I10,'Table L12'!$J10,'Table L12'!$K10,'Table L12'!$L10)</f>
        <v>1</v>
      </c>
    </row>
    <row r="12" spans="1:7">
      <c r="A12" s="3">
        <v>10</v>
      </c>
      <c r="B12" s="5">
        <f>CHOOSE(B$2,'Table L12'!$B11,'Table L12'!$C11,'Table L12'!$D11,'Table L12'!$E11,'Table L12'!$F11,'Table L12'!$G11,'Table L12'!$H11,'Table L12'!$I11,'Table L12'!$J11,'Table L12'!$K11,'Table L12'!$L11)</f>
        <v>1</v>
      </c>
      <c r="C12" s="5">
        <f>CHOOSE(C$2,'Table L12'!$B11,'Table L12'!$C11,'Table L12'!$D11,'Table L12'!$E11,'Table L12'!$F11,'Table L12'!$G11,'Table L12'!$H11,'Table L12'!$I11,'Table L12'!$J11,'Table L12'!$K11,'Table L12'!$L11)</f>
        <v>1</v>
      </c>
      <c r="D12" s="5">
        <f>CHOOSE(D$2,'Table L12'!$B11,'Table L12'!$C11,'Table L12'!$D11,'Table L12'!$E11,'Table L12'!$F11,'Table L12'!$G11,'Table L12'!$H11,'Table L12'!$I11,'Table L12'!$J11,'Table L12'!$K11,'Table L12'!$L11)</f>
        <v>2</v>
      </c>
      <c r="E12" s="5">
        <f>CHOOSE(E$2,'Table L12'!$B11,'Table L12'!$C11,'Table L12'!$D11,'Table L12'!$E11,'Table L12'!$F11,'Table L12'!$G11,'Table L12'!$H11,'Table L12'!$I11,'Table L12'!$J11,'Table L12'!$K11,'Table L12'!$L11)</f>
        <v>2</v>
      </c>
      <c r="F12" s="5">
        <f>CHOOSE(F$2,'Table L12'!$B11,'Table L12'!$C11,'Table L12'!$D11,'Table L12'!$E11,'Table L12'!$F11,'Table L12'!$G11,'Table L12'!$H11,'Table L12'!$I11,'Table L12'!$J11,'Table L12'!$K11,'Table L12'!$L11)</f>
        <v>2</v>
      </c>
      <c r="G12" s="5">
        <f>CHOOSE(G$2,'Table L12'!$B11,'Table L12'!$C11,'Table L12'!$D11,'Table L12'!$E11,'Table L12'!$F11,'Table L12'!$G11,'Table L12'!$H11,'Table L12'!$I11,'Table L12'!$J11,'Table L12'!$K11,'Table L12'!$L11)</f>
        <v>2</v>
      </c>
    </row>
    <row r="13" spans="1:7">
      <c r="A13" s="3">
        <v>11</v>
      </c>
      <c r="B13" s="5">
        <f>CHOOSE(B$2,'Table L12'!$B12,'Table L12'!$C12,'Table L12'!$D12,'Table L12'!$E12,'Table L12'!$F12,'Table L12'!$G12,'Table L12'!$H12,'Table L12'!$I12,'Table L12'!$J12,'Table L12'!$K12,'Table L12'!$L12)</f>
        <v>1</v>
      </c>
      <c r="C13" s="5">
        <f>CHOOSE(C$2,'Table L12'!$B12,'Table L12'!$C12,'Table L12'!$D12,'Table L12'!$E12,'Table L12'!$F12,'Table L12'!$G12,'Table L12'!$H12,'Table L12'!$I12,'Table L12'!$J12,'Table L12'!$K12,'Table L12'!$L12)</f>
        <v>2</v>
      </c>
      <c r="D13" s="5">
        <f>CHOOSE(D$2,'Table L12'!$B12,'Table L12'!$C12,'Table L12'!$D12,'Table L12'!$E12,'Table L12'!$F12,'Table L12'!$G12,'Table L12'!$H12,'Table L12'!$I12,'Table L12'!$J12,'Table L12'!$K12,'Table L12'!$L12)</f>
        <v>1</v>
      </c>
      <c r="E13" s="5">
        <f>CHOOSE(E$2,'Table L12'!$B12,'Table L12'!$C12,'Table L12'!$D12,'Table L12'!$E12,'Table L12'!$F12,'Table L12'!$G12,'Table L12'!$H12,'Table L12'!$I12,'Table L12'!$J12,'Table L12'!$K12,'Table L12'!$L12)</f>
        <v>2</v>
      </c>
      <c r="F13" s="5">
        <f>CHOOSE(F$2,'Table L12'!$B12,'Table L12'!$C12,'Table L12'!$D12,'Table L12'!$E12,'Table L12'!$F12,'Table L12'!$G12,'Table L12'!$H12,'Table L12'!$I12,'Table L12'!$J12,'Table L12'!$K12,'Table L12'!$L12)</f>
        <v>2</v>
      </c>
      <c r="G13" s="5">
        <f>CHOOSE(G$2,'Table L12'!$B12,'Table L12'!$C12,'Table L12'!$D12,'Table L12'!$E12,'Table L12'!$F12,'Table L12'!$G12,'Table L12'!$H12,'Table L12'!$I12,'Table L12'!$J12,'Table L12'!$K12,'Table L12'!$L12)</f>
        <v>1</v>
      </c>
    </row>
    <row r="14" spans="1:7">
      <c r="A14" s="3">
        <v>12</v>
      </c>
      <c r="B14" s="5">
        <f>CHOOSE(B$2,'Table L12'!$B13,'Table L12'!$C13,'Table L12'!$D13,'Table L12'!$E13,'Table L12'!$F13,'Table L12'!$G13,'Table L12'!$H13,'Table L12'!$I13,'Table L12'!$J13,'Table L12'!$K13,'Table L12'!$L13)</f>
        <v>2</v>
      </c>
      <c r="C14" s="5">
        <f>CHOOSE(C$2,'Table L12'!$B13,'Table L12'!$C13,'Table L12'!$D13,'Table L12'!$E13,'Table L12'!$F13,'Table L12'!$G13,'Table L12'!$H13,'Table L12'!$I13,'Table L12'!$J13,'Table L12'!$K13,'Table L12'!$L13)</f>
        <v>1</v>
      </c>
      <c r="D14" s="5">
        <f>CHOOSE(D$2,'Table L12'!$B13,'Table L12'!$C13,'Table L12'!$D13,'Table L12'!$E13,'Table L12'!$F13,'Table L12'!$G13,'Table L12'!$H13,'Table L12'!$I13,'Table L12'!$J13,'Table L12'!$K13,'Table L12'!$L13)</f>
        <v>1</v>
      </c>
      <c r="E14" s="5">
        <f>CHOOSE(E$2,'Table L12'!$B13,'Table L12'!$C13,'Table L12'!$D13,'Table L12'!$E13,'Table L12'!$F13,'Table L12'!$G13,'Table L12'!$H13,'Table L12'!$I13,'Table L12'!$J13,'Table L12'!$K13,'Table L12'!$L13)</f>
        <v>1</v>
      </c>
      <c r="F14" s="5">
        <f>CHOOSE(F$2,'Table L12'!$B13,'Table L12'!$C13,'Table L12'!$D13,'Table L12'!$E13,'Table L12'!$F13,'Table L12'!$G13,'Table L12'!$H13,'Table L12'!$I13,'Table L12'!$J13,'Table L12'!$K13,'Table L12'!$L13)</f>
        <v>2</v>
      </c>
      <c r="G14" s="5">
        <f>CHOOSE(G$2,'Table L12'!$B13,'Table L12'!$C13,'Table L12'!$D13,'Table L12'!$E13,'Table L12'!$F13,'Table L12'!$G13,'Table L12'!$H13,'Table L12'!$I13,'Table L12'!$J13,'Table L12'!$K13,'Table L12'!$L13)</f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6"/>
  <sheetViews>
    <sheetView showGridLines="0" zoomScale="130" zoomScaleNormal="130" workbookViewId="0">
      <selection activeCell="H4" sqref="H4:H15"/>
    </sheetView>
  </sheetViews>
  <sheetFormatPr baseColWidth="10" defaultRowHeight="15"/>
  <cols>
    <col min="1" max="2" width="11.42578125" style="3"/>
    <col min="3" max="3" width="12.28515625" style="3" customWidth="1"/>
    <col min="4" max="16384" width="11.42578125" style="3"/>
  </cols>
  <sheetData>
    <row r="1" spans="1:8" ht="60">
      <c r="B1" s="4" t="s">
        <v>7</v>
      </c>
      <c r="C1" s="4" t="s">
        <v>8</v>
      </c>
      <c r="D1" s="4" t="s">
        <v>9</v>
      </c>
      <c r="E1" s="3" t="s">
        <v>10</v>
      </c>
      <c r="F1" s="4" t="s">
        <v>11</v>
      </c>
      <c r="G1" s="4" t="s">
        <v>12</v>
      </c>
      <c r="H1" s="4" t="s">
        <v>13</v>
      </c>
    </row>
    <row r="2" spans="1:8">
      <c r="A2" s="3" t="s">
        <v>14</v>
      </c>
      <c r="B2" s="3" t="s">
        <v>15</v>
      </c>
      <c r="C2" s="3" t="s">
        <v>16</v>
      </c>
      <c r="D2" s="3" t="s">
        <v>17</v>
      </c>
      <c r="E2" s="3" t="s">
        <v>18</v>
      </c>
      <c r="F2" s="3" t="s">
        <v>19</v>
      </c>
      <c r="G2" s="3" t="s">
        <v>20</v>
      </c>
      <c r="H2" s="3" t="s">
        <v>21</v>
      </c>
    </row>
    <row r="3" spans="1:8">
      <c r="A3" s="3" t="s">
        <v>22</v>
      </c>
      <c r="B3" s="3" t="s">
        <v>23</v>
      </c>
      <c r="C3" s="3" t="s">
        <v>24</v>
      </c>
      <c r="D3" s="3" t="s">
        <v>25</v>
      </c>
      <c r="E3" s="3" t="s">
        <v>26</v>
      </c>
      <c r="F3" s="3" t="s">
        <v>27</v>
      </c>
      <c r="G3" s="3" t="s">
        <v>28</v>
      </c>
      <c r="H3" s="3" t="s">
        <v>29</v>
      </c>
    </row>
    <row r="4" spans="1:8">
      <c r="A4" s="3">
        <v>1</v>
      </c>
      <c r="B4" s="5" t="str">
        <f>CHOOSE(DOE!B3,B$2,B$3)</f>
        <v>0 jour</v>
      </c>
      <c r="C4" s="5" t="str">
        <f>CHOOSE(DOE!C3,C$2,C$3)</f>
        <v>200 mm/min</v>
      </c>
      <c r="D4" s="5" t="str">
        <f>CHOOSE(DOE!D3,D$2,D$3)</f>
        <v>30 % He</v>
      </c>
      <c r="E4" s="5" t="str">
        <f>CHOOSE(DOE!E3,E$2,E$3)</f>
        <v>650 W</v>
      </c>
      <c r="F4" s="5" t="str">
        <f>CHOOSE(DOE!F3,F$2,F$3)</f>
        <v>5 mm</v>
      </c>
      <c r="G4" s="5" t="str">
        <f>CHOOSE(DOE!G3,G$2,G$3)</f>
        <v>1,24 mm</v>
      </c>
      <c r="H4" s="5">
        <v>7</v>
      </c>
    </row>
    <row r="5" spans="1:8">
      <c r="A5" s="3">
        <v>2</v>
      </c>
      <c r="B5" s="5" t="str">
        <f>CHOOSE(DOE!B4,B$2,B$3)</f>
        <v>0 jour</v>
      </c>
      <c r="C5" s="5" t="str">
        <f>CHOOSE(DOE!C4,C$2,C$3)</f>
        <v>200 mm/min</v>
      </c>
      <c r="D5" s="5" t="str">
        <f>CHOOSE(DOE!D4,D$2,D$3)</f>
        <v>50 % He</v>
      </c>
      <c r="E5" s="5" t="str">
        <f>CHOOSE(DOE!E4,E$2,E$3)</f>
        <v>750 W</v>
      </c>
      <c r="F5" s="5" t="str">
        <f>CHOOSE(DOE!F4,F$2,F$3)</f>
        <v>5 mm</v>
      </c>
      <c r="G5" s="5" t="str">
        <f>CHOOSE(DOE!G4,G$2,G$3)</f>
        <v>1,24 mm</v>
      </c>
      <c r="H5" s="5">
        <v>7</v>
      </c>
    </row>
    <row r="6" spans="1:8">
      <c r="A6" s="3">
        <v>3</v>
      </c>
      <c r="B6" s="5" t="str">
        <f>CHOOSE(DOE!B5,B$2,B$3)</f>
        <v>40 jours</v>
      </c>
      <c r="C6" s="5" t="str">
        <f>CHOOSE(DOE!C5,C$2,C$3)</f>
        <v>300 mm/min</v>
      </c>
      <c r="D6" s="5" t="str">
        <f>CHOOSE(DOE!D5,D$2,D$3)</f>
        <v>30 % He</v>
      </c>
      <c r="E6" s="5" t="str">
        <f>CHOOSE(DOE!E5,E$2,E$3)</f>
        <v>750 W</v>
      </c>
      <c r="F6" s="5" t="str">
        <f>CHOOSE(DOE!F5,F$2,F$3)</f>
        <v>5 mm</v>
      </c>
      <c r="G6" s="5" t="str">
        <f>CHOOSE(DOE!G5,G$2,G$3)</f>
        <v>1,54 mm</v>
      </c>
      <c r="H6" s="5">
        <v>44</v>
      </c>
    </row>
    <row r="7" spans="1:8">
      <c r="A7" s="3">
        <v>4</v>
      </c>
      <c r="B7" s="5" t="str">
        <f>CHOOSE(DOE!B6,B$2,B$3)</f>
        <v>40 jours</v>
      </c>
      <c r="C7" s="5" t="str">
        <f>CHOOSE(DOE!C6,C$2,C$3)</f>
        <v>300 mm/min</v>
      </c>
      <c r="D7" s="5" t="str">
        <f>CHOOSE(DOE!D6,D$2,D$3)</f>
        <v>50 % He</v>
      </c>
      <c r="E7" s="5" t="str">
        <f>CHOOSE(DOE!E6,E$2,E$3)</f>
        <v>750 W</v>
      </c>
      <c r="F7" s="5" t="str">
        <f>CHOOSE(DOE!F6,F$2,F$3)</f>
        <v>15 mm</v>
      </c>
      <c r="G7" s="5" t="str">
        <f>CHOOSE(DOE!G6,G$2,G$3)</f>
        <v>1,24 mm</v>
      </c>
      <c r="H7" s="5">
        <v>20</v>
      </c>
    </row>
    <row r="8" spans="1:8">
      <c r="A8" s="3">
        <v>5</v>
      </c>
      <c r="B8" s="5" t="str">
        <f>CHOOSE(DOE!B7,B$2,B$3)</f>
        <v>40 jours</v>
      </c>
      <c r="C8" s="5" t="str">
        <f>CHOOSE(DOE!C7,C$2,C$3)</f>
        <v>200 mm/min</v>
      </c>
      <c r="D8" s="5" t="str">
        <f>CHOOSE(DOE!D7,D$2,D$3)</f>
        <v>50 % He</v>
      </c>
      <c r="E8" s="5" t="str">
        <f>CHOOSE(DOE!E7,E$2,E$3)</f>
        <v>650 W</v>
      </c>
      <c r="F8" s="5" t="str">
        <f>CHOOSE(DOE!F7,F$2,F$3)</f>
        <v>15 mm</v>
      </c>
      <c r="G8" s="5" t="str">
        <f>CHOOSE(DOE!G7,G$2,G$3)</f>
        <v>1,54 mm</v>
      </c>
      <c r="H8" s="5">
        <v>37</v>
      </c>
    </row>
    <row r="9" spans="1:8">
      <c r="A9" s="3">
        <v>6</v>
      </c>
      <c r="B9" s="5" t="str">
        <f>CHOOSE(DOE!B8,B$2,B$3)</f>
        <v>0 jour</v>
      </c>
      <c r="C9" s="5" t="str">
        <f>CHOOSE(DOE!C8,C$2,C$3)</f>
        <v>300 mm/min</v>
      </c>
      <c r="D9" s="5" t="str">
        <f>CHOOSE(DOE!D8,D$2,D$3)</f>
        <v>30 % He</v>
      </c>
      <c r="E9" s="5" t="str">
        <f>CHOOSE(DOE!E8,E$2,E$3)</f>
        <v>650 W</v>
      </c>
      <c r="F9" s="5" t="str">
        <f>CHOOSE(DOE!F8,F$2,F$3)</f>
        <v>15 mm</v>
      </c>
      <c r="G9" s="5" t="str">
        <f>CHOOSE(DOE!G8,G$2,G$3)</f>
        <v>1,54 mm</v>
      </c>
      <c r="H9" s="5">
        <v>41</v>
      </c>
    </row>
    <row r="10" spans="1:8">
      <c r="A10" s="3">
        <v>7</v>
      </c>
      <c r="B10" s="5" t="str">
        <f>CHOOSE(DOE!B9,B$2,B$3)</f>
        <v>0 jour</v>
      </c>
      <c r="C10" s="5" t="str">
        <f>CHOOSE(DOE!C9,C$2,C$3)</f>
        <v>300 mm/min</v>
      </c>
      <c r="D10" s="5" t="str">
        <f>CHOOSE(DOE!D9,D$2,D$3)</f>
        <v>50 % He</v>
      </c>
      <c r="E10" s="5" t="str">
        <f>CHOOSE(DOE!E9,E$2,E$3)</f>
        <v>650 W</v>
      </c>
      <c r="F10" s="5" t="str">
        <f>CHOOSE(DOE!F9,F$2,F$3)</f>
        <v>5 mm</v>
      </c>
      <c r="G10" s="5" t="str">
        <f>CHOOSE(DOE!G9,G$2,G$3)</f>
        <v>1,54 mm</v>
      </c>
      <c r="H10" s="5">
        <v>41</v>
      </c>
    </row>
    <row r="11" spans="1:8">
      <c r="A11" s="3">
        <v>8</v>
      </c>
      <c r="B11" s="5" t="str">
        <f>CHOOSE(DOE!B10,B$2,B$3)</f>
        <v>40 jours</v>
      </c>
      <c r="C11" s="5" t="str">
        <f>CHOOSE(DOE!C10,C$2,C$3)</f>
        <v>200 mm/min</v>
      </c>
      <c r="D11" s="5" t="str">
        <f>CHOOSE(DOE!D10,D$2,D$3)</f>
        <v>30 % He</v>
      </c>
      <c r="E11" s="5" t="str">
        <f>CHOOSE(DOE!E10,E$2,E$3)</f>
        <v>750 W</v>
      </c>
      <c r="F11" s="5" t="str">
        <f>CHOOSE(DOE!F10,F$2,F$3)</f>
        <v>5 mm</v>
      </c>
      <c r="G11" s="5" t="str">
        <f>CHOOSE(DOE!G10,G$2,G$3)</f>
        <v>1,54 mm</v>
      </c>
      <c r="H11" s="5">
        <v>34</v>
      </c>
    </row>
    <row r="12" spans="1:8">
      <c r="A12" s="3">
        <v>9</v>
      </c>
      <c r="B12" s="5" t="str">
        <f>CHOOSE(DOE!B11,B$2,B$3)</f>
        <v>40 jours</v>
      </c>
      <c r="C12" s="5" t="str">
        <f>CHOOSE(DOE!C11,C$2,C$3)</f>
        <v>300 mm/min</v>
      </c>
      <c r="D12" s="5" t="str">
        <f>CHOOSE(DOE!D11,D$2,D$3)</f>
        <v>50 % He</v>
      </c>
      <c r="E12" s="5" t="str">
        <f>CHOOSE(DOE!E11,E$2,E$3)</f>
        <v>650 W</v>
      </c>
      <c r="F12" s="5" t="str">
        <f>CHOOSE(DOE!F11,F$2,F$3)</f>
        <v>5 mm</v>
      </c>
      <c r="G12" s="5" t="str">
        <f>CHOOSE(DOE!G11,G$2,G$3)</f>
        <v>1,24 mm</v>
      </c>
      <c r="H12" s="5">
        <v>20</v>
      </c>
    </row>
    <row r="13" spans="1:8">
      <c r="A13" s="3">
        <v>10</v>
      </c>
      <c r="B13" s="5" t="str">
        <f>CHOOSE(DOE!B12,B$2,B$3)</f>
        <v>0 jour</v>
      </c>
      <c r="C13" s="5" t="str">
        <f>CHOOSE(DOE!C12,C$2,C$3)</f>
        <v>200 mm/min</v>
      </c>
      <c r="D13" s="5" t="str">
        <f>CHOOSE(DOE!D12,D$2,D$3)</f>
        <v>50 % He</v>
      </c>
      <c r="E13" s="5" t="str">
        <f>CHOOSE(DOE!E12,E$2,E$3)</f>
        <v>750 W</v>
      </c>
      <c r="F13" s="5" t="str">
        <f>CHOOSE(DOE!F12,F$2,F$3)</f>
        <v>15 mm</v>
      </c>
      <c r="G13" s="5" t="str">
        <f>CHOOSE(DOE!G12,G$2,G$3)</f>
        <v>1,54 mm</v>
      </c>
      <c r="H13" s="5">
        <v>20</v>
      </c>
    </row>
    <row r="14" spans="1:8">
      <c r="A14" s="3">
        <v>11</v>
      </c>
      <c r="B14" s="5" t="str">
        <f>CHOOSE(DOE!B13,B$2,B$3)</f>
        <v>0 jour</v>
      </c>
      <c r="C14" s="5" t="str">
        <f>CHOOSE(DOE!C13,C$2,C$3)</f>
        <v>300 mm/min</v>
      </c>
      <c r="D14" s="5" t="str">
        <f>CHOOSE(DOE!D13,D$2,D$3)</f>
        <v>30 % He</v>
      </c>
      <c r="E14" s="5" t="str">
        <f>CHOOSE(DOE!E13,E$2,E$3)</f>
        <v>750 W</v>
      </c>
      <c r="F14" s="5" t="str">
        <f>CHOOSE(DOE!F13,F$2,F$3)</f>
        <v>15 mm</v>
      </c>
      <c r="G14" s="5" t="str">
        <f>CHOOSE(DOE!G13,G$2,G$3)</f>
        <v>1,24 mm</v>
      </c>
      <c r="H14" s="5">
        <v>17</v>
      </c>
    </row>
    <row r="15" spans="1:8">
      <c r="A15" s="3">
        <v>12</v>
      </c>
      <c r="B15" s="5" t="str">
        <f>CHOOSE(DOE!B14,B$2,B$3)</f>
        <v>40 jours</v>
      </c>
      <c r="C15" s="5" t="str">
        <f>CHOOSE(DOE!C14,C$2,C$3)</f>
        <v>200 mm/min</v>
      </c>
      <c r="D15" s="5" t="str">
        <f>CHOOSE(DOE!D14,D$2,D$3)</f>
        <v>30 % He</v>
      </c>
      <c r="E15" s="5" t="str">
        <f>CHOOSE(DOE!E14,E$2,E$3)</f>
        <v>650 W</v>
      </c>
      <c r="F15" s="5" t="str">
        <f>CHOOSE(DOE!F14,F$2,F$3)</f>
        <v>15 mm</v>
      </c>
      <c r="G15" s="5" t="str">
        <f>CHOOSE(DOE!G14,G$2,G$3)</f>
        <v>1,24 mm</v>
      </c>
      <c r="H15" s="5">
        <v>12</v>
      </c>
    </row>
    <row r="16" spans="1:8">
      <c r="H16" s="3">
        <f>+AVERAGE(H4:H15)</f>
        <v>25</v>
      </c>
    </row>
  </sheetData>
  <conditionalFormatting sqref="B5:G15">
    <cfRule type="cellIs" dxfId="1" priority="1" stopIfTrue="1" operator="notEqual">
      <formula>B4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A50"/>
  <sheetViews>
    <sheetView showGridLines="0" tabSelected="1" workbookViewId="0">
      <selection activeCell="AB16" sqref="AB16"/>
    </sheetView>
  </sheetViews>
  <sheetFormatPr baseColWidth="10" defaultColWidth="3.5703125" defaultRowHeight="15"/>
  <cols>
    <col min="1" max="1" width="3.5703125" style="3"/>
    <col min="2" max="11" width="3.5703125" style="3" customWidth="1"/>
    <col min="12" max="12" width="5.28515625" style="3" customWidth="1"/>
    <col min="13" max="13" width="3.5703125" style="3" customWidth="1"/>
    <col min="14" max="16384" width="3.5703125" style="3"/>
  </cols>
  <sheetData>
    <row r="1" spans="1:27">
      <c r="A1" s="3" t="s">
        <v>49</v>
      </c>
      <c r="B1" s="3">
        <v>1</v>
      </c>
      <c r="C1" s="3">
        <v>2</v>
      </c>
      <c r="D1" s="3">
        <v>3</v>
      </c>
      <c r="E1" s="3">
        <v>4</v>
      </c>
      <c r="F1" s="3">
        <v>5</v>
      </c>
      <c r="G1" s="3">
        <v>6</v>
      </c>
      <c r="H1" s="3">
        <v>7</v>
      </c>
      <c r="P1" s="3" t="s">
        <v>30</v>
      </c>
      <c r="Q1" s="3" t="s">
        <v>31</v>
      </c>
      <c r="R1" s="3" t="s">
        <v>32</v>
      </c>
      <c r="S1" s="3" t="s">
        <v>33</v>
      </c>
      <c r="T1" s="3" t="s">
        <v>34</v>
      </c>
      <c r="U1" s="3" t="s">
        <v>35</v>
      </c>
      <c r="V1" s="3" t="s">
        <v>36</v>
      </c>
      <c r="W1" s="3" t="s">
        <v>37</v>
      </c>
      <c r="X1" s="3" t="s">
        <v>38</v>
      </c>
      <c r="Y1" s="3" t="s">
        <v>39</v>
      </c>
      <c r="Z1" s="3" t="s">
        <v>40</v>
      </c>
      <c r="AA1" s="3" t="s">
        <v>41</v>
      </c>
    </row>
    <row r="2" spans="1:27">
      <c r="A2" s="3">
        <v>1</v>
      </c>
      <c r="B2" s="5">
        <v>1</v>
      </c>
      <c r="C2" s="5">
        <f>CHOOSE(DOE!B3,-1,1)</f>
        <v>-1</v>
      </c>
      <c r="D2" s="5">
        <f>CHOOSE(DOE!C3,-1,1)</f>
        <v>-1</v>
      </c>
      <c r="E2" s="5">
        <f>CHOOSE(DOE!D3,-1,1)</f>
        <v>-1</v>
      </c>
      <c r="F2" s="5">
        <f>CHOOSE(DOE!E3,-1,1)</f>
        <v>-1</v>
      </c>
      <c r="G2" s="5">
        <f>CHOOSE(DOE!F3,-1,1)</f>
        <v>-1</v>
      </c>
      <c r="H2" s="5">
        <f>CHOOSE(DOE!G3,-1,1)</f>
        <v>-1</v>
      </c>
      <c r="K2" s="3">
        <v>1</v>
      </c>
      <c r="L2" s="3" t="s">
        <v>54</v>
      </c>
      <c r="M2" s="3">
        <f t="array" ref="M2:M8">MMULT(Sol,Y)</f>
        <v>25</v>
      </c>
      <c r="P2" s="5">
        <f>$M$2-$M$3</f>
        <v>22.166666666666668</v>
      </c>
      <c r="Q2" s="5">
        <f>$M$2+$M$3</f>
        <v>27.833333333333332</v>
      </c>
      <c r="R2" s="5">
        <f>$M$2-$M$4</f>
        <v>19.5</v>
      </c>
      <c r="S2" s="5">
        <f>$M$2+$M$4</f>
        <v>30.5</v>
      </c>
      <c r="T2" s="5">
        <f>$M$2-$M$5</f>
        <v>25.833333333333332</v>
      </c>
      <c r="U2" s="5">
        <f>$M$2+$M$5</f>
        <v>24.166666666666668</v>
      </c>
      <c r="V2" s="5">
        <f>$M$2-$M$6</f>
        <v>26.333333333333332</v>
      </c>
      <c r="W2" s="5">
        <f>$M$2+$M$6</f>
        <v>23.666666666666668</v>
      </c>
      <c r="X2" s="5">
        <f>$M$2-$M$7</f>
        <v>25.5</v>
      </c>
      <c r="Y2" s="5">
        <f>$M$2+$M$7</f>
        <v>24.5</v>
      </c>
      <c r="Z2" s="5">
        <f>$M$2-$M$8</f>
        <v>13.833333333333334</v>
      </c>
      <c r="AA2" s="5">
        <f>$M$2+$M$8</f>
        <v>36.166666666666664</v>
      </c>
    </row>
    <row r="3" spans="1:27">
      <c r="A3" s="3">
        <v>2</v>
      </c>
      <c r="B3" s="5">
        <v>1</v>
      </c>
      <c r="C3" s="5">
        <f>CHOOSE(DOE!B4,-1,1)</f>
        <v>-1</v>
      </c>
      <c r="D3" s="5">
        <f>CHOOSE(DOE!C4,-1,1)</f>
        <v>-1</v>
      </c>
      <c r="E3" s="5">
        <f>CHOOSE(DOE!D4,-1,1)</f>
        <v>1</v>
      </c>
      <c r="F3" s="5">
        <f>CHOOSE(DOE!E4,-1,1)</f>
        <v>1</v>
      </c>
      <c r="G3" s="5">
        <f>CHOOSE(DOE!F4,-1,1)</f>
        <v>-1</v>
      </c>
      <c r="H3" s="5">
        <f>CHOOSE(DOE!G4,-1,1)</f>
        <v>-1</v>
      </c>
      <c r="K3" s="3">
        <v>2</v>
      </c>
      <c r="L3" s="3" t="s">
        <v>55</v>
      </c>
      <c r="M3" s="3">
        <v>2.833333333333333</v>
      </c>
    </row>
    <row r="4" spans="1:27">
      <c r="A4" s="3">
        <v>3</v>
      </c>
      <c r="B4" s="5">
        <v>1</v>
      </c>
      <c r="C4" s="5">
        <f>CHOOSE(DOE!B5,-1,1)</f>
        <v>1</v>
      </c>
      <c r="D4" s="5">
        <f>CHOOSE(DOE!C5,-1,1)</f>
        <v>1</v>
      </c>
      <c r="E4" s="5">
        <f>CHOOSE(DOE!D5,-1,1)</f>
        <v>-1</v>
      </c>
      <c r="F4" s="5">
        <f>CHOOSE(DOE!E5,-1,1)</f>
        <v>1</v>
      </c>
      <c r="G4" s="5">
        <f>CHOOSE(DOE!F5,-1,1)</f>
        <v>-1</v>
      </c>
      <c r="H4" s="5">
        <f>CHOOSE(DOE!G5,-1,1)</f>
        <v>1</v>
      </c>
      <c r="K4" s="3">
        <v>3</v>
      </c>
      <c r="L4" s="3" t="s">
        <v>56</v>
      </c>
      <c r="M4" s="3">
        <v>5.5</v>
      </c>
    </row>
    <row r="5" spans="1:27" ht="20.25">
      <c r="A5" s="3">
        <v>4</v>
      </c>
      <c r="B5" s="5">
        <v>1</v>
      </c>
      <c r="C5" s="5">
        <f>CHOOSE(DOE!B6,-1,1)</f>
        <v>1</v>
      </c>
      <c r="D5" s="5">
        <f>CHOOSE(DOE!C6,-1,1)</f>
        <v>1</v>
      </c>
      <c r="E5" s="5">
        <f>CHOOSE(DOE!D6,-1,1)</f>
        <v>1</v>
      </c>
      <c r="F5" s="5">
        <f>CHOOSE(DOE!E6,-1,1)</f>
        <v>1</v>
      </c>
      <c r="G5" s="5">
        <f>CHOOSE(DOE!F6,-1,1)</f>
        <v>1</v>
      </c>
      <c r="H5" s="5">
        <f>CHOOSE(DOE!G6,-1,1)</f>
        <v>-1</v>
      </c>
      <c r="K5" s="3">
        <v>4</v>
      </c>
      <c r="L5" s="3" t="s">
        <v>57</v>
      </c>
      <c r="M5" s="3">
        <v>-0.83333333333333348</v>
      </c>
      <c r="P5" s="6" t="s">
        <v>42</v>
      </c>
      <c r="Q5" s="7" t="s">
        <v>43</v>
      </c>
      <c r="R5" s="8">
        <f>P2</f>
        <v>22.166666666666668</v>
      </c>
    </row>
    <row r="6" spans="1:27">
      <c r="A6" s="3">
        <v>5</v>
      </c>
      <c r="B6" s="5">
        <v>1</v>
      </c>
      <c r="C6" s="5">
        <f>CHOOSE(DOE!B7,-1,1)</f>
        <v>1</v>
      </c>
      <c r="D6" s="5">
        <f>CHOOSE(DOE!C7,-1,1)</f>
        <v>-1</v>
      </c>
      <c r="E6" s="5">
        <f>CHOOSE(DOE!D7,-1,1)</f>
        <v>1</v>
      </c>
      <c r="F6" s="5">
        <f>CHOOSE(DOE!E7,-1,1)</f>
        <v>-1</v>
      </c>
      <c r="G6" s="5">
        <f>CHOOSE(DOE!F7,-1,1)</f>
        <v>1</v>
      </c>
      <c r="H6" s="5">
        <f>CHOOSE(DOE!G7,-1,1)</f>
        <v>1</v>
      </c>
      <c r="K6" s="3">
        <v>5</v>
      </c>
      <c r="L6" s="3" t="s">
        <v>58</v>
      </c>
      <c r="M6" s="3">
        <v>-1.3333333333333335</v>
      </c>
      <c r="P6" s="9"/>
      <c r="Q6" s="7" t="s">
        <v>44</v>
      </c>
      <c r="R6" s="8">
        <f>Q2</f>
        <v>27.833333333333332</v>
      </c>
    </row>
    <row r="7" spans="1:27" ht="27">
      <c r="A7" s="3">
        <v>6</v>
      </c>
      <c r="B7" s="5">
        <v>1</v>
      </c>
      <c r="C7" s="5">
        <f>CHOOSE(DOE!B8,-1,1)</f>
        <v>-1</v>
      </c>
      <c r="D7" s="5">
        <f>CHOOSE(DOE!C8,-1,1)</f>
        <v>1</v>
      </c>
      <c r="E7" s="5">
        <f>CHOOSE(DOE!D8,-1,1)</f>
        <v>-1</v>
      </c>
      <c r="F7" s="5">
        <f>CHOOSE(DOE!E8,-1,1)</f>
        <v>-1</v>
      </c>
      <c r="G7" s="5">
        <f>CHOOSE(DOE!F8,-1,1)</f>
        <v>1</v>
      </c>
      <c r="H7" s="5">
        <f>CHOOSE(DOE!G8,-1,1)</f>
        <v>1</v>
      </c>
      <c r="K7" s="3">
        <v>6</v>
      </c>
      <c r="L7" s="3" t="s">
        <v>59</v>
      </c>
      <c r="M7" s="3">
        <v>-0.5</v>
      </c>
      <c r="P7" s="6" t="s">
        <v>8</v>
      </c>
      <c r="Q7" s="7" t="s">
        <v>16</v>
      </c>
      <c r="S7" s="10">
        <f>R2</f>
        <v>19.5</v>
      </c>
    </row>
    <row r="8" spans="1:27">
      <c r="A8" s="3">
        <v>7</v>
      </c>
      <c r="B8" s="5">
        <v>1</v>
      </c>
      <c r="C8" s="5">
        <f>CHOOSE(DOE!B9,-1,1)</f>
        <v>-1</v>
      </c>
      <c r="D8" s="5">
        <f>CHOOSE(DOE!C9,-1,1)</f>
        <v>1</v>
      </c>
      <c r="E8" s="5">
        <f>CHOOSE(DOE!D9,-1,1)</f>
        <v>1</v>
      </c>
      <c r="F8" s="5">
        <f>CHOOSE(DOE!E9,-1,1)</f>
        <v>-1</v>
      </c>
      <c r="G8" s="5">
        <f>CHOOSE(DOE!F9,-1,1)</f>
        <v>-1</v>
      </c>
      <c r="H8" s="5">
        <f>CHOOSE(DOE!G9,-1,1)</f>
        <v>1</v>
      </c>
      <c r="K8" s="3">
        <v>7</v>
      </c>
      <c r="L8" s="3" t="s">
        <v>60</v>
      </c>
      <c r="M8" s="3">
        <v>11.166666666666666</v>
      </c>
      <c r="P8" s="9"/>
      <c r="Q8" s="7" t="s">
        <v>24</v>
      </c>
      <c r="S8" s="10">
        <f>S2</f>
        <v>30.5</v>
      </c>
    </row>
    <row r="9" spans="1:27" ht="27">
      <c r="A9" s="3">
        <v>8</v>
      </c>
      <c r="B9" s="5">
        <v>1</v>
      </c>
      <c r="C9" s="5">
        <f>CHOOSE(DOE!B10,-1,1)</f>
        <v>1</v>
      </c>
      <c r="D9" s="5">
        <f>CHOOSE(DOE!C10,-1,1)</f>
        <v>-1</v>
      </c>
      <c r="E9" s="5">
        <f>CHOOSE(DOE!D10,-1,1)</f>
        <v>-1</v>
      </c>
      <c r="F9" s="5">
        <f>CHOOSE(DOE!E10,-1,1)</f>
        <v>1</v>
      </c>
      <c r="G9" s="5">
        <f>CHOOSE(DOE!F10,-1,1)</f>
        <v>-1</v>
      </c>
      <c r="H9" s="5">
        <f>CHOOSE(DOE!G10,-1,1)</f>
        <v>1</v>
      </c>
      <c r="P9" s="6" t="s">
        <v>45</v>
      </c>
      <c r="Q9" s="7" t="s">
        <v>46</v>
      </c>
      <c r="T9" s="10">
        <f>T2</f>
        <v>25.833333333333332</v>
      </c>
    </row>
    <row r="10" spans="1:27">
      <c r="A10" s="3">
        <v>9</v>
      </c>
      <c r="B10" s="5">
        <v>1</v>
      </c>
      <c r="C10" s="5">
        <f>CHOOSE(DOE!B11,-1,1)</f>
        <v>1</v>
      </c>
      <c r="D10" s="5">
        <f>CHOOSE(DOE!C11,-1,1)</f>
        <v>1</v>
      </c>
      <c r="E10" s="5">
        <f>CHOOSE(DOE!D11,-1,1)</f>
        <v>1</v>
      </c>
      <c r="F10" s="5">
        <f>CHOOSE(DOE!E11,-1,1)</f>
        <v>-1</v>
      </c>
      <c r="G10" s="5">
        <f>CHOOSE(DOE!F11,-1,1)</f>
        <v>-1</v>
      </c>
      <c r="H10" s="5">
        <f>CHOOSE(DOE!G11,-1,1)</f>
        <v>-1</v>
      </c>
      <c r="P10" s="9"/>
      <c r="Q10" s="7" t="s">
        <v>47</v>
      </c>
      <c r="T10" s="10">
        <f>U2</f>
        <v>24.166666666666668</v>
      </c>
    </row>
    <row r="11" spans="1:27">
      <c r="A11" s="3">
        <v>10</v>
      </c>
      <c r="B11" s="5">
        <v>1</v>
      </c>
      <c r="C11" s="5">
        <f>CHOOSE(DOE!B12,-1,1)</f>
        <v>-1</v>
      </c>
      <c r="D11" s="5">
        <f>CHOOSE(DOE!C12,-1,1)</f>
        <v>-1</v>
      </c>
      <c r="E11" s="5">
        <f>CHOOSE(DOE!D12,-1,1)</f>
        <v>1</v>
      </c>
      <c r="F11" s="5">
        <f>CHOOSE(DOE!E12,-1,1)</f>
        <v>1</v>
      </c>
      <c r="G11" s="5">
        <f>CHOOSE(DOE!F12,-1,1)</f>
        <v>1</v>
      </c>
      <c r="H11" s="5">
        <f>CHOOSE(DOE!G12,-1,1)</f>
        <v>1</v>
      </c>
      <c r="P11" s="11" t="s">
        <v>10</v>
      </c>
      <c r="Q11" s="7" t="s">
        <v>18</v>
      </c>
      <c r="U11" s="10">
        <f>V2</f>
        <v>26.333333333333332</v>
      </c>
    </row>
    <row r="12" spans="1:27">
      <c r="A12" s="3">
        <v>11</v>
      </c>
      <c r="B12" s="5">
        <v>1</v>
      </c>
      <c r="C12" s="5">
        <f>CHOOSE(DOE!B13,-1,1)</f>
        <v>-1</v>
      </c>
      <c r="D12" s="5">
        <f>CHOOSE(DOE!C13,-1,1)</f>
        <v>1</v>
      </c>
      <c r="E12" s="5">
        <f>CHOOSE(DOE!D13,-1,1)</f>
        <v>-1</v>
      </c>
      <c r="F12" s="5">
        <f>CHOOSE(DOE!E13,-1,1)</f>
        <v>1</v>
      </c>
      <c r="G12" s="5">
        <f>CHOOSE(DOE!F13,-1,1)</f>
        <v>1</v>
      </c>
      <c r="H12" s="5">
        <f>CHOOSE(DOE!G13,-1,1)</f>
        <v>-1</v>
      </c>
      <c r="P12" s="9"/>
      <c r="Q12" s="7" t="s">
        <v>26</v>
      </c>
      <c r="U12" s="10">
        <f>W2</f>
        <v>23.666666666666668</v>
      </c>
    </row>
    <row r="13" spans="1:27" ht="33.75">
      <c r="A13" s="3">
        <v>12</v>
      </c>
      <c r="B13" s="5">
        <v>1</v>
      </c>
      <c r="C13" s="5">
        <f>CHOOSE(DOE!B14,-1,1)</f>
        <v>1</v>
      </c>
      <c r="D13" s="5">
        <f>CHOOSE(DOE!C14,-1,1)</f>
        <v>-1</v>
      </c>
      <c r="E13" s="5">
        <f>CHOOSE(DOE!D14,-1,1)</f>
        <v>-1</v>
      </c>
      <c r="F13" s="5">
        <f>CHOOSE(DOE!E14,-1,1)</f>
        <v>-1</v>
      </c>
      <c r="G13" s="5">
        <f>CHOOSE(DOE!F14,-1,1)</f>
        <v>1</v>
      </c>
      <c r="H13" s="5">
        <f>CHOOSE(DOE!G14,-1,1)</f>
        <v>-1</v>
      </c>
      <c r="P13" s="6" t="s">
        <v>48</v>
      </c>
      <c r="Q13" s="7" t="s">
        <v>19</v>
      </c>
      <c r="V13" s="10">
        <f>X2</f>
        <v>25.5</v>
      </c>
    </row>
    <row r="14" spans="1:27">
      <c r="B14" s="3" t="s">
        <v>54</v>
      </c>
      <c r="C14" s="3" t="s">
        <v>0</v>
      </c>
      <c r="D14" s="3" t="s">
        <v>1</v>
      </c>
      <c r="E14" s="3" t="s">
        <v>2</v>
      </c>
      <c r="F14" s="3" t="s">
        <v>3</v>
      </c>
      <c r="G14" s="3" t="s">
        <v>4</v>
      </c>
      <c r="H14" s="3" t="s">
        <v>5</v>
      </c>
      <c r="P14" s="9"/>
      <c r="Q14" s="7" t="s">
        <v>27</v>
      </c>
      <c r="V14" s="10">
        <f>Y2</f>
        <v>24.5</v>
      </c>
    </row>
    <row r="15" spans="1:27" ht="27">
      <c r="P15" s="6" t="s">
        <v>12</v>
      </c>
      <c r="Q15" s="7" t="s">
        <v>20</v>
      </c>
      <c r="W15" s="10">
        <f>Z2</f>
        <v>13.833333333333334</v>
      </c>
    </row>
    <row r="16" spans="1:27">
      <c r="A16" s="3" t="s">
        <v>50</v>
      </c>
      <c r="B16" s="3">
        <v>1</v>
      </c>
      <c r="C16" s="3">
        <v>2</v>
      </c>
      <c r="D16" s="3">
        <v>3</v>
      </c>
      <c r="E16" s="3">
        <v>4</v>
      </c>
      <c r="F16" s="3">
        <v>5</v>
      </c>
      <c r="G16" s="3">
        <v>6</v>
      </c>
      <c r="H16" s="3">
        <v>7</v>
      </c>
      <c r="I16" s="3">
        <v>8</v>
      </c>
      <c r="J16" s="3">
        <v>9</v>
      </c>
      <c r="K16" s="3">
        <v>10</v>
      </c>
      <c r="L16" s="3">
        <v>11</v>
      </c>
      <c r="M16" s="3">
        <v>12</v>
      </c>
      <c r="P16" s="9"/>
      <c r="Q16" s="7" t="s">
        <v>28</v>
      </c>
      <c r="W16" s="10">
        <f>AA2</f>
        <v>36.166666666666664</v>
      </c>
    </row>
    <row r="17" spans="1:13">
      <c r="A17" s="3">
        <v>1</v>
      </c>
      <c r="B17" s="5">
        <f t="array" ref="B17:M23">TRANSPOSE(X)</f>
        <v>1</v>
      </c>
      <c r="C17" s="5">
        <v>1</v>
      </c>
      <c r="D17" s="5">
        <v>1</v>
      </c>
      <c r="E17" s="5">
        <v>1</v>
      </c>
      <c r="F17" s="5">
        <v>1</v>
      </c>
      <c r="G17" s="5">
        <v>1</v>
      </c>
      <c r="H17" s="5">
        <v>1</v>
      </c>
      <c r="I17" s="5">
        <v>1</v>
      </c>
      <c r="J17" s="5">
        <v>1</v>
      </c>
      <c r="K17" s="5">
        <v>1</v>
      </c>
      <c r="L17" s="5">
        <v>1</v>
      </c>
      <c r="M17" s="5">
        <v>1</v>
      </c>
    </row>
    <row r="18" spans="1:13">
      <c r="A18" s="3">
        <v>2</v>
      </c>
      <c r="B18" s="5">
        <v>-1</v>
      </c>
      <c r="C18" s="5">
        <v>-1</v>
      </c>
      <c r="D18" s="5">
        <v>1</v>
      </c>
      <c r="E18" s="5">
        <v>1</v>
      </c>
      <c r="F18" s="5">
        <v>1</v>
      </c>
      <c r="G18" s="5">
        <v>-1</v>
      </c>
      <c r="H18" s="5">
        <v>-1</v>
      </c>
      <c r="I18" s="5">
        <v>1</v>
      </c>
      <c r="J18" s="5">
        <v>1</v>
      </c>
      <c r="K18" s="5">
        <v>-1</v>
      </c>
      <c r="L18" s="5">
        <v>-1</v>
      </c>
      <c r="M18" s="5">
        <v>1</v>
      </c>
    </row>
    <row r="19" spans="1:13">
      <c r="A19" s="3">
        <v>3</v>
      </c>
      <c r="B19" s="5">
        <v>-1</v>
      </c>
      <c r="C19" s="5">
        <v>-1</v>
      </c>
      <c r="D19" s="5">
        <v>1</v>
      </c>
      <c r="E19" s="5">
        <v>1</v>
      </c>
      <c r="F19" s="5">
        <v>-1</v>
      </c>
      <c r="G19" s="5">
        <v>1</v>
      </c>
      <c r="H19" s="5">
        <v>1</v>
      </c>
      <c r="I19" s="5">
        <v>-1</v>
      </c>
      <c r="J19" s="5">
        <v>1</v>
      </c>
      <c r="K19" s="5">
        <v>-1</v>
      </c>
      <c r="L19" s="5">
        <v>1</v>
      </c>
      <c r="M19" s="5">
        <v>-1</v>
      </c>
    </row>
    <row r="20" spans="1:13">
      <c r="A20" s="3">
        <v>4</v>
      </c>
      <c r="B20" s="5">
        <v>-1</v>
      </c>
      <c r="C20" s="5">
        <v>1</v>
      </c>
      <c r="D20" s="5">
        <v>-1</v>
      </c>
      <c r="E20" s="5">
        <v>1</v>
      </c>
      <c r="F20" s="5">
        <v>1</v>
      </c>
      <c r="G20" s="5">
        <v>-1</v>
      </c>
      <c r="H20" s="5">
        <v>1</v>
      </c>
      <c r="I20" s="5">
        <v>-1</v>
      </c>
      <c r="J20" s="5">
        <v>1</v>
      </c>
      <c r="K20" s="5">
        <v>1</v>
      </c>
      <c r="L20" s="5">
        <v>-1</v>
      </c>
      <c r="M20" s="5">
        <v>-1</v>
      </c>
    </row>
    <row r="21" spans="1:13">
      <c r="A21" s="3">
        <v>5</v>
      </c>
      <c r="B21" s="5">
        <v>-1</v>
      </c>
      <c r="C21" s="5">
        <v>1</v>
      </c>
      <c r="D21" s="5">
        <v>1</v>
      </c>
      <c r="E21" s="5">
        <v>1</v>
      </c>
      <c r="F21" s="5">
        <v>-1</v>
      </c>
      <c r="G21" s="5">
        <v>-1</v>
      </c>
      <c r="H21" s="5">
        <v>-1</v>
      </c>
      <c r="I21" s="5">
        <v>1</v>
      </c>
      <c r="J21" s="5">
        <v>-1</v>
      </c>
      <c r="K21" s="5">
        <v>1</v>
      </c>
      <c r="L21" s="5">
        <v>1</v>
      </c>
      <c r="M21" s="5">
        <v>-1</v>
      </c>
    </row>
    <row r="22" spans="1:13">
      <c r="A22" s="3">
        <v>6</v>
      </c>
      <c r="B22" s="5">
        <v>-1</v>
      </c>
      <c r="C22" s="5">
        <v>-1</v>
      </c>
      <c r="D22" s="5">
        <v>-1</v>
      </c>
      <c r="E22" s="5">
        <v>1</v>
      </c>
      <c r="F22" s="5">
        <v>1</v>
      </c>
      <c r="G22" s="5">
        <v>1</v>
      </c>
      <c r="H22" s="5">
        <v>-1</v>
      </c>
      <c r="I22" s="5">
        <v>-1</v>
      </c>
      <c r="J22" s="5">
        <v>-1</v>
      </c>
      <c r="K22" s="5">
        <v>1</v>
      </c>
      <c r="L22" s="5">
        <v>1</v>
      </c>
      <c r="M22" s="5">
        <v>1</v>
      </c>
    </row>
    <row r="23" spans="1:13">
      <c r="A23" s="3">
        <v>7</v>
      </c>
      <c r="B23" s="5">
        <v>-1</v>
      </c>
      <c r="C23" s="5">
        <v>-1</v>
      </c>
      <c r="D23" s="5">
        <v>1</v>
      </c>
      <c r="E23" s="5">
        <v>-1</v>
      </c>
      <c r="F23" s="5">
        <v>1</v>
      </c>
      <c r="G23" s="5">
        <v>1</v>
      </c>
      <c r="H23" s="5">
        <v>1</v>
      </c>
      <c r="I23" s="5">
        <v>1</v>
      </c>
      <c r="J23" s="5">
        <v>-1</v>
      </c>
      <c r="K23" s="5">
        <v>1</v>
      </c>
      <c r="L23" s="5">
        <v>-1</v>
      </c>
      <c r="M23" s="5">
        <v>-1</v>
      </c>
    </row>
    <row r="25" spans="1:13">
      <c r="A25" s="3" t="s">
        <v>51</v>
      </c>
      <c r="B25" s="3">
        <v>1</v>
      </c>
      <c r="C25" s="3">
        <v>2</v>
      </c>
      <c r="D25" s="3">
        <v>3</v>
      </c>
      <c r="E25" s="3">
        <v>4</v>
      </c>
      <c r="F25" s="3">
        <v>5</v>
      </c>
      <c r="G25" s="3">
        <v>6</v>
      </c>
      <c r="H25" s="3">
        <v>7</v>
      </c>
    </row>
    <row r="26" spans="1:13">
      <c r="A26" s="3">
        <v>1</v>
      </c>
      <c r="B26" s="5">
        <f t="array" ref="B26:H32">MMULT(tX,X)</f>
        <v>12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</row>
    <row r="27" spans="1:13">
      <c r="A27" s="3">
        <v>2</v>
      </c>
      <c r="B27" s="5">
        <v>0</v>
      </c>
      <c r="C27" s="5">
        <v>12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</row>
    <row r="28" spans="1:13">
      <c r="A28" s="3">
        <v>3</v>
      </c>
      <c r="B28" s="5">
        <v>0</v>
      </c>
      <c r="C28" s="5">
        <v>0</v>
      </c>
      <c r="D28" s="5">
        <v>12</v>
      </c>
      <c r="E28" s="5">
        <v>0</v>
      </c>
      <c r="F28" s="5">
        <v>0</v>
      </c>
      <c r="G28" s="5">
        <v>0</v>
      </c>
      <c r="H28" s="5">
        <v>0</v>
      </c>
    </row>
    <row r="29" spans="1:13">
      <c r="A29" s="3">
        <v>4</v>
      </c>
      <c r="B29" s="5">
        <v>0</v>
      </c>
      <c r="C29" s="5">
        <v>0</v>
      </c>
      <c r="D29" s="5">
        <v>0</v>
      </c>
      <c r="E29" s="5">
        <v>12</v>
      </c>
      <c r="F29" s="5">
        <v>0</v>
      </c>
      <c r="G29" s="5">
        <v>0</v>
      </c>
      <c r="H29" s="5">
        <v>0</v>
      </c>
    </row>
    <row r="30" spans="1:13">
      <c r="A30" s="3">
        <v>5</v>
      </c>
      <c r="B30" s="5">
        <v>0</v>
      </c>
      <c r="C30" s="5">
        <v>0</v>
      </c>
      <c r="D30" s="5">
        <v>0</v>
      </c>
      <c r="E30" s="5">
        <v>0</v>
      </c>
      <c r="F30" s="5">
        <v>12</v>
      </c>
      <c r="G30" s="5">
        <v>0</v>
      </c>
      <c r="H30" s="5">
        <v>0</v>
      </c>
    </row>
    <row r="31" spans="1:13">
      <c r="A31" s="3">
        <v>6</v>
      </c>
      <c r="B31" s="5">
        <v>0</v>
      </c>
      <c r="C31" s="5">
        <v>0</v>
      </c>
      <c r="D31" s="5">
        <v>0</v>
      </c>
      <c r="E31" s="5">
        <v>0</v>
      </c>
      <c r="F31" s="5">
        <v>0</v>
      </c>
      <c r="G31" s="5">
        <v>12</v>
      </c>
      <c r="H31" s="5">
        <v>0</v>
      </c>
    </row>
    <row r="32" spans="1:13">
      <c r="A32" s="3">
        <v>7</v>
      </c>
      <c r="B32" s="5">
        <v>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12</v>
      </c>
    </row>
    <row r="34" spans="1:13">
      <c r="A34" s="3" t="s">
        <v>52</v>
      </c>
      <c r="B34" s="3">
        <v>1</v>
      </c>
      <c r="C34" s="3">
        <v>2</v>
      </c>
      <c r="D34" s="3">
        <v>3</v>
      </c>
      <c r="E34" s="3">
        <v>4</v>
      </c>
      <c r="F34" s="3">
        <v>5</v>
      </c>
      <c r="G34" s="3">
        <v>6</v>
      </c>
      <c r="H34" s="3">
        <v>7</v>
      </c>
    </row>
    <row r="35" spans="1:13">
      <c r="A35" s="3">
        <v>1</v>
      </c>
      <c r="B35" s="5">
        <f t="array" ref="B35:H41">MINVERSE(Info)</f>
        <v>8.3333333333333329E-2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</row>
    <row r="36" spans="1:13">
      <c r="A36" s="3">
        <v>2</v>
      </c>
      <c r="B36" s="5">
        <v>0</v>
      </c>
      <c r="C36" s="5">
        <v>8.3333333333333329E-2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</row>
    <row r="37" spans="1:13">
      <c r="A37" s="3">
        <v>3</v>
      </c>
      <c r="B37" s="5">
        <v>0</v>
      </c>
      <c r="C37" s="5">
        <v>0</v>
      </c>
      <c r="D37" s="5">
        <v>8.3333333333333329E-2</v>
      </c>
      <c r="E37" s="5">
        <v>0</v>
      </c>
      <c r="F37" s="5">
        <v>0</v>
      </c>
      <c r="G37" s="5">
        <v>0</v>
      </c>
      <c r="H37" s="5">
        <v>0</v>
      </c>
    </row>
    <row r="38" spans="1:13">
      <c r="A38" s="3">
        <v>4</v>
      </c>
      <c r="B38" s="5">
        <v>0</v>
      </c>
      <c r="C38" s="5">
        <v>0</v>
      </c>
      <c r="D38" s="5">
        <v>0</v>
      </c>
      <c r="E38" s="5">
        <v>8.3333333333333329E-2</v>
      </c>
      <c r="F38" s="5">
        <v>0</v>
      </c>
      <c r="G38" s="5">
        <v>0</v>
      </c>
      <c r="H38" s="5">
        <v>0</v>
      </c>
    </row>
    <row r="39" spans="1:13">
      <c r="A39" s="3">
        <v>5</v>
      </c>
      <c r="B39" s="5">
        <v>0</v>
      </c>
      <c r="C39" s="5">
        <v>0</v>
      </c>
      <c r="D39" s="5">
        <v>0</v>
      </c>
      <c r="E39" s="5">
        <v>0</v>
      </c>
      <c r="F39" s="5">
        <v>8.3333333333333329E-2</v>
      </c>
      <c r="G39" s="5">
        <v>0</v>
      </c>
      <c r="H39" s="5">
        <v>0</v>
      </c>
    </row>
    <row r="40" spans="1:13">
      <c r="A40" s="3">
        <v>6</v>
      </c>
      <c r="B40" s="5">
        <v>0</v>
      </c>
      <c r="C40" s="5">
        <v>0</v>
      </c>
      <c r="D40" s="5">
        <v>0</v>
      </c>
      <c r="E40" s="5">
        <v>0</v>
      </c>
      <c r="F40" s="5">
        <v>0</v>
      </c>
      <c r="G40" s="5">
        <v>8.3333333333333329E-2</v>
      </c>
      <c r="H40" s="5">
        <v>0</v>
      </c>
    </row>
    <row r="41" spans="1:13">
      <c r="A41" s="3">
        <v>7</v>
      </c>
      <c r="B41" s="5">
        <v>0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8.3333333333333329E-2</v>
      </c>
    </row>
    <row r="43" spans="1:13">
      <c r="A43" s="3" t="s">
        <v>53</v>
      </c>
      <c r="B43" s="3">
        <v>1</v>
      </c>
      <c r="C43" s="3">
        <v>2</v>
      </c>
      <c r="D43" s="3">
        <v>3</v>
      </c>
      <c r="E43" s="3">
        <v>4</v>
      </c>
      <c r="F43" s="3">
        <v>5</v>
      </c>
      <c r="G43" s="3">
        <v>6</v>
      </c>
      <c r="H43" s="3">
        <v>7</v>
      </c>
      <c r="I43" s="3">
        <v>8</v>
      </c>
      <c r="J43" s="3">
        <v>9</v>
      </c>
      <c r="K43" s="3">
        <v>10</v>
      </c>
      <c r="L43" s="3">
        <v>11</v>
      </c>
      <c r="M43" s="3">
        <v>12</v>
      </c>
    </row>
    <row r="44" spans="1:13">
      <c r="A44" s="3">
        <v>1</v>
      </c>
      <c r="B44" s="5">
        <f t="array" ref="B44:M50">MMULT(Disp,tX)</f>
        <v>8.3333333333333329E-2</v>
      </c>
      <c r="C44" s="5">
        <v>8.3333333333333329E-2</v>
      </c>
      <c r="D44" s="5">
        <v>8.3333333333333329E-2</v>
      </c>
      <c r="E44" s="5">
        <v>8.3333333333333329E-2</v>
      </c>
      <c r="F44" s="5">
        <v>8.3333333333333329E-2</v>
      </c>
      <c r="G44" s="5">
        <v>8.3333333333333329E-2</v>
      </c>
      <c r="H44" s="5">
        <v>8.3333333333333329E-2</v>
      </c>
      <c r="I44" s="5">
        <v>8.3333333333333329E-2</v>
      </c>
      <c r="J44" s="5">
        <v>8.3333333333333329E-2</v>
      </c>
      <c r="K44" s="5">
        <v>8.3333333333333329E-2</v>
      </c>
      <c r="L44" s="5">
        <v>8.3333333333333329E-2</v>
      </c>
      <c r="M44" s="5">
        <v>8.3333333333333329E-2</v>
      </c>
    </row>
    <row r="45" spans="1:13">
      <c r="A45" s="3">
        <v>2</v>
      </c>
      <c r="B45" s="5">
        <v>-8.3333333333333329E-2</v>
      </c>
      <c r="C45" s="5">
        <v>-8.3333333333333329E-2</v>
      </c>
      <c r="D45" s="5">
        <v>8.3333333333333329E-2</v>
      </c>
      <c r="E45" s="5">
        <v>8.3333333333333329E-2</v>
      </c>
      <c r="F45" s="5">
        <v>8.3333333333333329E-2</v>
      </c>
      <c r="G45" s="5">
        <v>-8.3333333333333329E-2</v>
      </c>
      <c r="H45" s="5">
        <v>-8.3333333333333329E-2</v>
      </c>
      <c r="I45" s="5">
        <v>8.3333333333333329E-2</v>
      </c>
      <c r="J45" s="5">
        <v>8.3333333333333329E-2</v>
      </c>
      <c r="K45" s="5">
        <v>-8.3333333333333329E-2</v>
      </c>
      <c r="L45" s="5">
        <v>-8.3333333333333329E-2</v>
      </c>
      <c r="M45" s="5">
        <v>8.3333333333333329E-2</v>
      </c>
    </row>
    <row r="46" spans="1:13">
      <c r="A46" s="3">
        <v>3</v>
      </c>
      <c r="B46" s="5">
        <v>-8.3333333333333329E-2</v>
      </c>
      <c r="C46" s="5">
        <v>-8.3333333333333329E-2</v>
      </c>
      <c r="D46" s="5">
        <v>8.3333333333333329E-2</v>
      </c>
      <c r="E46" s="5">
        <v>8.3333333333333329E-2</v>
      </c>
      <c r="F46" s="5">
        <v>-8.3333333333333329E-2</v>
      </c>
      <c r="G46" s="5">
        <v>8.3333333333333329E-2</v>
      </c>
      <c r="H46" s="5">
        <v>8.3333333333333329E-2</v>
      </c>
      <c r="I46" s="5">
        <v>-8.3333333333333329E-2</v>
      </c>
      <c r="J46" s="5">
        <v>8.3333333333333329E-2</v>
      </c>
      <c r="K46" s="5">
        <v>-8.3333333333333329E-2</v>
      </c>
      <c r="L46" s="5">
        <v>8.3333333333333329E-2</v>
      </c>
      <c r="M46" s="5">
        <v>-8.3333333333333329E-2</v>
      </c>
    </row>
    <row r="47" spans="1:13">
      <c r="A47" s="3">
        <v>4</v>
      </c>
      <c r="B47" s="5">
        <v>-8.3333333333333329E-2</v>
      </c>
      <c r="C47" s="5">
        <v>8.3333333333333329E-2</v>
      </c>
      <c r="D47" s="5">
        <v>-8.3333333333333329E-2</v>
      </c>
      <c r="E47" s="5">
        <v>8.3333333333333329E-2</v>
      </c>
      <c r="F47" s="5">
        <v>8.3333333333333329E-2</v>
      </c>
      <c r="G47" s="5">
        <v>-8.3333333333333329E-2</v>
      </c>
      <c r="H47" s="5">
        <v>8.3333333333333329E-2</v>
      </c>
      <c r="I47" s="5">
        <v>-8.3333333333333329E-2</v>
      </c>
      <c r="J47" s="5">
        <v>8.3333333333333329E-2</v>
      </c>
      <c r="K47" s="5">
        <v>8.3333333333333329E-2</v>
      </c>
      <c r="L47" s="5">
        <v>-8.3333333333333329E-2</v>
      </c>
      <c r="M47" s="5">
        <v>-8.3333333333333329E-2</v>
      </c>
    </row>
    <row r="48" spans="1:13">
      <c r="A48" s="3">
        <v>5</v>
      </c>
      <c r="B48" s="5">
        <v>-8.3333333333333329E-2</v>
      </c>
      <c r="C48" s="5">
        <v>8.3333333333333329E-2</v>
      </c>
      <c r="D48" s="5">
        <v>8.3333333333333329E-2</v>
      </c>
      <c r="E48" s="5">
        <v>8.3333333333333329E-2</v>
      </c>
      <c r="F48" s="5">
        <v>-8.3333333333333329E-2</v>
      </c>
      <c r="G48" s="5">
        <v>-8.3333333333333329E-2</v>
      </c>
      <c r="H48" s="5">
        <v>-8.3333333333333329E-2</v>
      </c>
      <c r="I48" s="5">
        <v>8.3333333333333329E-2</v>
      </c>
      <c r="J48" s="5">
        <v>-8.3333333333333329E-2</v>
      </c>
      <c r="K48" s="5">
        <v>8.3333333333333329E-2</v>
      </c>
      <c r="L48" s="5">
        <v>8.3333333333333329E-2</v>
      </c>
      <c r="M48" s="5">
        <v>-8.3333333333333329E-2</v>
      </c>
    </row>
    <row r="49" spans="1:13">
      <c r="A49" s="3">
        <v>6</v>
      </c>
      <c r="B49" s="5">
        <v>-8.3333333333333329E-2</v>
      </c>
      <c r="C49" s="5">
        <v>-8.3333333333333329E-2</v>
      </c>
      <c r="D49" s="5">
        <v>-8.3333333333333329E-2</v>
      </c>
      <c r="E49" s="5">
        <v>8.3333333333333329E-2</v>
      </c>
      <c r="F49" s="5">
        <v>8.3333333333333329E-2</v>
      </c>
      <c r="G49" s="5">
        <v>8.3333333333333329E-2</v>
      </c>
      <c r="H49" s="5">
        <v>-8.3333333333333329E-2</v>
      </c>
      <c r="I49" s="5">
        <v>-8.3333333333333329E-2</v>
      </c>
      <c r="J49" s="5">
        <v>-8.3333333333333329E-2</v>
      </c>
      <c r="K49" s="5">
        <v>8.3333333333333329E-2</v>
      </c>
      <c r="L49" s="5">
        <v>8.3333333333333329E-2</v>
      </c>
      <c r="M49" s="5">
        <v>8.3333333333333329E-2</v>
      </c>
    </row>
    <row r="50" spans="1:13">
      <c r="A50" s="3">
        <v>7</v>
      </c>
      <c r="B50" s="5">
        <v>-8.3333333333333329E-2</v>
      </c>
      <c r="C50" s="5">
        <v>-8.3333333333333329E-2</v>
      </c>
      <c r="D50" s="5">
        <v>8.3333333333333329E-2</v>
      </c>
      <c r="E50" s="5">
        <v>-8.3333333333333329E-2</v>
      </c>
      <c r="F50" s="5">
        <v>8.3333333333333329E-2</v>
      </c>
      <c r="G50" s="5">
        <v>8.3333333333333329E-2</v>
      </c>
      <c r="H50" s="5">
        <v>8.3333333333333329E-2</v>
      </c>
      <c r="I50" s="5">
        <v>8.3333333333333329E-2</v>
      </c>
      <c r="J50" s="5">
        <v>-8.3333333333333329E-2</v>
      </c>
      <c r="K50" s="5">
        <v>8.3333333333333329E-2</v>
      </c>
      <c r="L50" s="5">
        <v>-8.3333333333333329E-2</v>
      </c>
      <c r="M50" s="5">
        <v>-8.3333333333333329E-2</v>
      </c>
    </row>
  </sheetData>
  <conditionalFormatting sqref="B26:H32">
    <cfRule type="cellIs" dxfId="0" priority="1" operator="not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Feuilles de calcul</vt:lpstr>
      </vt:variant>
      <vt:variant>
        <vt:i4>4</vt:i4>
      </vt:variant>
      <vt:variant>
        <vt:lpstr>Graphiques</vt:lpstr>
      </vt:variant>
      <vt:variant>
        <vt:i4>1</vt:i4>
      </vt:variant>
      <vt:variant>
        <vt:lpstr>Plages nommées</vt:lpstr>
      </vt:variant>
      <vt:variant>
        <vt:i4>6</vt:i4>
      </vt:variant>
    </vt:vector>
  </HeadingPairs>
  <TitlesOfParts>
    <vt:vector size="11" baseType="lpstr">
      <vt:lpstr>Table L12</vt:lpstr>
      <vt:lpstr>DOE</vt:lpstr>
      <vt:lpstr>Plan d'expérimentations</vt:lpstr>
      <vt:lpstr>Espace mathématique</vt:lpstr>
      <vt:lpstr>Graphe des effets moyens</vt:lpstr>
      <vt:lpstr>Disp</vt:lpstr>
      <vt:lpstr>Info</vt:lpstr>
      <vt:lpstr>Sol</vt:lpstr>
      <vt:lpstr>tX</vt:lpstr>
      <vt:lpstr>X</vt:lpstr>
      <vt:lpstr>Y</vt:lpstr>
    </vt:vector>
  </TitlesOfParts>
  <Company>IUT Orleans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ldelplan</dc:creator>
  <cp:lastModifiedBy>Delplanque</cp:lastModifiedBy>
  <dcterms:created xsi:type="dcterms:W3CDTF">2010-03-04T10:54:59Z</dcterms:created>
  <dcterms:modified xsi:type="dcterms:W3CDTF">2011-09-01T08:57:30Z</dcterms:modified>
</cp:coreProperties>
</file>