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780" windowHeight="9855" activeTab="3"/>
  </bookViews>
  <sheets>
    <sheet name="Table L12" sheetId="1" r:id="rId1"/>
    <sheet name="DOE" sheetId="2" r:id="rId2"/>
    <sheet name="Plan d'expérimentations" sheetId="3" r:id="rId3"/>
    <sheet name="Graphe des effets moyens" sheetId="6" r:id="rId4"/>
    <sheet name="Grille de dépouillement" sheetId="4" r:id="rId5"/>
  </sheets>
  <calcPr calcId="125725"/>
</workbook>
</file>

<file path=xl/calcChain.xml><?xml version="1.0" encoding="utf-8"?>
<calcChain xmlns="http://schemas.openxmlformats.org/spreadsheetml/2006/main">
  <c r="H16" i="3"/>
  <c r="B3" i="2"/>
  <c r="B4" i="3"/>
  <c r="C2" i="4" l="1"/>
  <c r="B2"/>
  <c r="B4" i="2"/>
  <c r="C4"/>
  <c r="D4"/>
  <c r="E4"/>
  <c r="F4"/>
  <c r="G4"/>
  <c r="B5"/>
  <c r="C5"/>
  <c r="D5"/>
  <c r="E5"/>
  <c r="F5"/>
  <c r="G5"/>
  <c r="B6"/>
  <c r="C6"/>
  <c r="D6"/>
  <c r="E6"/>
  <c r="F6"/>
  <c r="G6"/>
  <c r="B7"/>
  <c r="C7"/>
  <c r="D7"/>
  <c r="E7"/>
  <c r="F7"/>
  <c r="G7"/>
  <c r="B8"/>
  <c r="C8"/>
  <c r="D8"/>
  <c r="E8"/>
  <c r="F8"/>
  <c r="G8"/>
  <c r="B9"/>
  <c r="C9"/>
  <c r="D9"/>
  <c r="E9"/>
  <c r="F9"/>
  <c r="G9"/>
  <c r="B10"/>
  <c r="C10"/>
  <c r="D10"/>
  <c r="E10"/>
  <c r="F10"/>
  <c r="G10"/>
  <c r="B11"/>
  <c r="C11"/>
  <c r="D11"/>
  <c r="E11"/>
  <c r="F11"/>
  <c r="G11"/>
  <c r="B12"/>
  <c r="C12"/>
  <c r="D12"/>
  <c r="E12"/>
  <c r="F12"/>
  <c r="G12"/>
  <c r="B13"/>
  <c r="C13"/>
  <c r="D13"/>
  <c r="E13"/>
  <c r="F13"/>
  <c r="G13"/>
  <c r="B14"/>
  <c r="C14"/>
  <c r="D14"/>
  <c r="E14"/>
  <c r="F14"/>
  <c r="G14"/>
  <c r="C3"/>
  <c r="D3"/>
  <c r="E3"/>
  <c r="F3"/>
  <c r="G3"/>
  <c r="G4" i="3" l="1"/>
  <c r="L2" i="4"/>
  <c r="M2"/>
  <c r="E4" i="3"/>
  <c r="H2" i="4"/>
  <c r="I2"/>
  <c r="C4" i="3"/>
  <c r="D2" i="4"/>
  <c r="E2"/>
  <c r="F15" i="3"/>
  <c r="K13" i="4"/>
  <c r="J13"/>
  <c r="D15" i="3"/>
  <c r="G13" i="4"/>
  <c r="F13"/>
  <c r="B15" i="3"/>
  <c r="C13" i="4"/>
  <c r="B13"/>
  <c r="F14" i="3"/>
  <c r="K12" i="4"/>
  <c r="J12"/>
  <c r="D14" i="3"/>
  <c r="G12" i="4"/>
  <c r="F12"/>
  <c r="B14" i="3"/>
  <c r="C12" i="4"/>
  <c r="B12"/>
  <c r="F13" i="3"/>
  <c r="K11" i="4"/>
  <c r="J11"/>
  <c r="D13" i="3"/>
  <c r="G11" i="4"/>
  <c r="F11"/>
  <c r="B13" i="3"/>
  <c r="C11" i="4"/>
  <c r="B11"/>
  <c r="F12" i="3"/>
  <c r="K10" i="4"/>
  <c r="J10"/>
  <c r="D12" i="3"/>
  <c r="G10" i="4"/>
  <c r="F10"/>
  <c r="B12" i="3"/>
  <c r="C10" i="4"/>
  <c r="B10"/>
  <c r="F11" i="3"/>
  <c r="K9" i="4"/>
  <c r="J9"/>
  <c r="D11" i="3"/>
  <c r="G9" i="4"/>
  <c r="F9"/>
  <c r="B11" i="3"/>
  <c r="C9" i="4"/>
  <c r="B9"/>
  <c r="F10" i="3"/>
  <c r="K8" i="4"/>
  <c r="J8"/>
  <c r="D10" i="3"/>
  <c r="G8" i="4"/>
  <c r="F8"/>
  <c r="B10" i="3"/>
  <c r="C8" i="4"/>
  <c r="B8"/>
  <c r="F9" i="3"/>
  <c r="K7" i="4"/>
  <c r="J7"/>
  <c r="D9" i="3"/>
  <c r="G7" i="4"/>
  <c r="F7"/>
  <c r="B9" i="3"/>
  <c r="C7" i="4"/>
  <c r="B7"/>
  <c r="F8" i="3"/>
  <c r="K6" i="4"/>
  <c r="J6"/>
  <c r="D8" i="3"/>
  <c r="G6" i="4"/>
  <c r="F6"/>
  <c r="B8" i="3"/>
  <c r="C6" i="4"/>
  <c r="B6"/>
  <c r="F7" i="3"/>
  <c r="K5" i="4"/>
  <c r="J5"/>
  <c r="D7" i="3"/>
  <c r="G5" i="4"/>
  <c r="F5"/>
  <c r="B7" i="3"/>
  <c r="C5" i="4"/>
  <c r="B5"/>
  <c r="F6" i="3"/>
  <c r="K4" i="4"/>
  <c r="J4"/>
  <c r="D6" i="3"/>
  <c r="G4" i="4"/>
  <c r="F4"/>
  <c r="B6" i="3"/>
  <c r="C4" i="4"/>
  <c r="C14" s="1"/>
  <c r="C18" s="1"/>
  <c r="B4"/>
  <c r="F5" i="3"/>
  <c r="K3" i="4"/>
  <c r="J3"/>
  <c r="D5" i="3"/>
  <c r="G3" i="4"/>
  <c r="G14" s="1"/>
  <c r="E22" s="1"/>
  <c r="F3"/>
  <c r="B5" i="3"/>
  <c r="C3" i="4"/>
  <c r="B3"/>
  <c r="F4" i="3"/>
  <c r="J2" i="4"/>
  <c r="K2"/>
  <c r="D4" i="3"/>
  <c r="F2" i="4"/>
  <c r="F14" s="1"/>
  <c r="E21" s="1"/>
  <c r="G2"/>
  <c r="G15" i="3"/>
  <c r="M13" i="4"/>
  <c r="L13"/>
  <c r="E15" i="3"/>
  <c r="I13" i="4"/>
  <c r="H13"/>
  <c r="C15" i="3"/>
  <c r="E13" i="4"/>
  <c r="D13"/>
  <c r="G14" i="3"/>
  <c r="M12" i="4"/>
  <c r="L12"/>
  <c r="E14" i="3"/>
  <c r="I12" i="4"/>
  <c r="H12"/>
  <c r="C14" i="3"/>
  <c r="E12" i="4"/>
  <c r="D12"/>
  <c r="G13" i="3"/>
  <c r="M11" i="4"/>
  <c r="L11"/>
  <c r="E13" i="3"/>
  <c r="I11" i="4"/>
  <c r="H11"/>
  <c r="C13" i="3"/>
  <c r="E11" i="4"/>
  <c r="D11"/>
  <c r="G12" i="3"/>
  <c r="M10" i="4"/>
  <c r="L10"/>
  <c r="E12" i="3"/>
  <c r="I10" i="4"/>
  <c r="H10"/>
  <c r="C12" i="3"/>
  <c r="E10" i="4"/>
  <c r="D10"/>
  <c r="G11" i="3"/>
  <c r="M9" i="4"/>
  <c r="L9"/>
  <c r="E11" i="3"/>
  <c r="I9" i="4"/>
  <c r="H9"/>
  <c r="C11" i="3"/>
  <c r="E9" i="4"/>
  <c r="D9"/>
  <c r="G10" i="3"/>
  <c r="M8" i="4"/>
  <c r="L8"/>
  <c r="E10" i="3"/>
  <c r="I8" i="4"/>
  <c r="H8"/>
  <c r="C10" i="3"/>
  <c r="E8" i="4"/>
  <c r="D8"/>
  <c r="G9" i="3"/>
  <c r="M7" i="4"/>
  <c r="L7"/>
  <c r="E9" i="3"/>
  <c r="I7" i="4"/>
  <c r="H7"/>
  <c r="C9" i="3"/>
  <c r="E7" i="4"/>
  <c r="D7"/>
  <c r="G8" i="3"/>
  <c r="M6" i="4"/>
  <c r="L6"/>
  <c r="E8" i="3"/>
  <c r="I6" i="4"/>
  <c r="H6"/>
  <c r="C8" i="3"/>
  <c r="E6" i="4"/>
  <c r="D6"/>
  <c r="G7" i="3"/>
  <c r="M5" i="4"/>
  <c r="L5"/>
  <c r="E7" i="3"/>
  <c r="I5" i="4"/>
  <c r="H5"/>
  <c r="C7" i="3"/>
  <c r="E5" i="4"/>
  <c r="D5"/>
  <c r="G6" i="3"/>
  <c r="M4" i="4"/>
  <c r="L4"/>
  <c r="E6" i="3"/>
  <c r="I4" i="4"/>
  <c r="H4"/>
  <c r="C6" i="3"/>
  <c r="E4" i="4"/>
  <c r="D4"/>
  <c r="G5" i="3"/>
  <c r="M3" i="4"/>
  <c r="L3"/>
  <c r="E5" i="3"/>
  <c r="I3" i="4"/>
  <c r="I14" s="1"/>
  <c r="F24" s="1"/>
  <c r="H3"/>
  <c r="C5" i="3"/>
  <c r="E3" i="4"/>
  <c r="D3"/>
  <c r="B14"/>
  <c r="C17" s="1"/>
  <c r="E14" l="1"/>
  <c r="D20" s="1"/>
  <c r="M14"/>
  <c r="H28" s="1"/>
  <c r="J14"/>
  <c r="G25" s="1"/>
  <c r="K14"/>
  <c r="G26" s="1"/>
  <c r="H14"/>
  <c r="F23" s="1"/>
  <c r="D14"/>
  <c r="D19" s="1"/>
  <c r="L14"/>
  <c r="H27" s="1"/>
</calcChain>
</file>

<file path=xl/comments1.xml><?xml version="1.0" encoding="utf-8"?>
<comments xmlns="http://schemas.openxmlformats.org/spreadsheetml/2006/main">
  <authors>
    <author>ldelplan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Il faut que les modalités soient exprimées en alphanumérique et non en simple mode numérique</t>
        </r>
      </text>
    </comment>
  </commentList>
</comments>
</file>

<file path=xl/sharedStrings.xml><?xml version="1.0" encoding="utf-8"?>
<sst xmlns="http://schemas.openxmlformats.org/spreadsheetml/2006/main" count="60" uniqueCount="49">
  <si>
    <t>A</t>
  </si>
  <si>
    <t>B</t>
  </si>
  <si>
    <t>C</t>
  </si>
  <si>
    <t>D</t>
  </si>
  <si>
    <t>E</t>
  </si>
  <si>
    <t>F</t>
  </si>
  <si>
    <t>colonne
affectée</t>
  </si>
  <si>
    <t>Age
de la 
lentille</t>
  </si>
  <si>
    <t>Vitesse
de
déplacement</t>
  </si>
  <si>
    <t>Nature
du
gaz</t>
  </si>
  <si>
    <t>Puissance</t>
  </si>
  <si>
    <t>Diametre
du
diffuseur</t>
  </si>
  <si>
    <t>Epaisseur
de la 
tôle</t>
  </si>
  <si>
    <t>Nombre
de
soufflures</t>
  </si>
  <si>
    <t>Modalité 1</t>
  </si>
  <si>
    <t>0 jour</t>
  </si>
  <si>
    <t>200 mm/min</t>
  </si>
  <si>
    <t>30 % He</t>
  </si>
  <si>
    <t>650 W</t>
  </si>
  <si>
    <t>5 mm</t>
  </si>
  <si>
    <t>1,24 mm</t>
  </si>
  <si>
    <t>Réponse</t>
  </si>
  <si>
    <t>Modalité 2</t>
  </si>
  <si>
    <t>40 jours</t>
  </si>
  <si>
    <t>300 mm/min</t>
  </si>
  <si>
    <t>50 % He</t>
  </si>
  <si>
    <t>750 W</t>
  </si>
  <si>
    <t>15 mm</t>
  </si>
  <si>
    <t>1,54 mm</t>
  </si>
  <si>
    <t>Y</t>
  </si>
  <si>
    <t>A1</t>
  </si>
  <si>
    <t>A2</t>
  </si>
  <si>
    <t>B1</t>
  </si>
  <si>
    <t>B2</t>
  </si>
  <si>
    <t>C1</t>
  </si>
  <si>
    <t>C2</t>
  </si>
  <si>
    <t>D1</t>
  </si>
  <si>
    <t>D2</t>
  </si>
  <si>
    <t>E1</t>
  </si>
  <si>
    <t>E2</t>
  </si>
  <si>
    <t>F1</t>
  </si>
  <si>
    <t>F2</t>
  </si>
  <si>
    <t>Etat
de la 
lentille</t>
  </si>
  <si>
    <t>0 Jour</t>
  </si>
  <si>
    <t>40 Jour</t>
  </si>
  <si>
    <t>Nature
du
mélange</t>
  </si>
  <si>
    <t>30% de He</t>
  </si>
  <si>
    <t>50% de He</t>
  </si>
  <si>
    <t>Diamètre
du 
diffuseur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</si>
</sst>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cat>
            <c:multiLvlStrRef>
              <c:f>'Grille de dépouillement'!$A$17:$B$28</c:f>
              <c:multiLvlStrCache>
                <c:ptCount val="12"/>
                <c:lvl>
                  <c:pt idx="0">
                    <c:v>0 Jour</c:v>
                  </c:pt>
                  <c:pt idx="1">
                    <c:v>40 Jour</c:v>
                  </c:pt>
                  <c:pt idx="2">
                    <c:v>200 mm/min</c:v>
                  </c:pt>
                  <c:pt idx="3">
                    <c:v>300 mm/min</c:v>
                  </c:pt>
                  <c:pt idx="4">
                    <c:v>30% de He</c:v>
                  </c:pt>
                  <c:pt idx="5">
                    <c:v>50% de He</c:v>
                  </c:pt>
                  <c:pt idx="6">
                    <c:v>650 W</c:v>
                  </c:pt>
                  <c:pt idx="7">
                    <c:v>750 W</c:v>
                  </c:pt>
                  <c:pt idx="8">
                    <c:v>5 mm</c:v>
                  </c:pt>
                  <c:pt idx="9">
                    <c:v>15 mm</c:v>
                  </c:pt>
                  <c:pt idx="10">
                    <c:v>1,24 mm</c:v>
                  </c:pt>
                  <c:pt idx="11">
                    <c:v>1,54 mm</c:v>
                  </c:pt>
                </c:lvl>
                <c:lvl>
                  <c:pt idx="0">
                    <c:v>Etat
de la 
lentille</c:v>
                  </c:pt>
                  <c:pt idx="2">
                    <c:v>Vitesse
de
déplacement</c:v>
                  </c:pt>
                  <c:pt idx="4">
                    <c:v>Nature
du
mélange</c:v>
                  </c:pt>
                  <c:pt idx="6">
                    <c:v>Puissance</c:v>
                  </c:pt>
                  <c:pt idx="8">
                    <c:v>Diamètre
du 
diffuseur</c:v>
                  </c:pt>
                  <c:pt idx="10">
                    <c:v>Epaisseur
de la 
tôle</c:v>
                  </c:pt>
                </c:lvl>
              </c:multiLvlStrCache>
            </c:multiLvlStrRef>
          </c:cat>
          <c:val>
            <c:numRef>
              <c:f>'Grille de dépouillement'!$C$17:$C$28</c:f>
              <c:numCache>
                <c:formatCode>0</c:formatCode>
                <c:ptCount val="12"/>
                <c:pt idx="0">
                  <c:v>22.166666666666668</c:v>
                </c:pt>
                <c:pt idx="1">
                  <c:v>27.833333333333332</c:v>
                </c:pt>
              </c:numCache>
            </c:numRef>
          </c:val>
        </c:ser>
        <c:ser>
          <c:idx val="1"/>
          <c:order val="1"/>
          <c:cat>
            <c:multiLvlStrRef>
              <c:f>'Grille de dépouillement'!$A$17:$B$28</c:f>
              <c:multiLvlStrCache>
                <c:ptCount val="12"/>
                <c:lvl>
                  <c:pt idx="0">
                    <c:v>0 Jour</c:v>
                  </c:pt>
                  <c:pt idx="1">
                    <c:v>40 Jour</c:v>
                  </c:pt>
                  <c:pt idx="2">
                    <c:v>200 mm/min</c:v>
                  </c:pt>
                  <c:pt idx="3">
                    <c:v>300 mm/min</c:v>
                  </c:pt>
                  <c:pt idx="4">
                    <c:v>30% de He</c:v>
                  </c:pt>
                  <c:pt idx="5">
                    <c:v>50% de He</c:v>
                  </c:pt>
                  <c:pt idx="6">
                    <c:v>650 W</c:v>
                  </c:pt>
                  <c:pt idx="7">
                    <c:v>750 W</c:v>
                  </c:pt>
                  <c:pt idx="8">
                    <c:v>5 mm</c:v>
                  </c:pt>
                  <c:pt idx="9">
                    <c:v>15 mm</c:v>
                  </c:pt>
                  <c:pt idx="10">
                    <c:v>1,24 mm</c:v>
                  </c:pt>
                  <c:pt idx="11">
                    <c:v>1,54 mm</c:v>
                  </c:pt>
                </c:lvl>
                <c:lvl>
                  <c:pt idx="0">
                    <c:v>Etat
de la 
lentille</c:v>
                  </c:pt>
                  <c:pt idx="2">
                    <c:v>Vitesse
de
déplacement</c:v>
                  </c:pt>
                  <c:pt idx="4">
                    <c:v>Nature
du
mélange</c:v>
                  </c:pt>
                  <c:pt idx="6">
                    <c:v>Puissance</c:v>
                  </c:pt>
                  <c:pt idx="8">
                    <c:v>Diamètre
du 
diffuseur</c:v>
                  </c:pt>
                  <c:pt idx="10">
                    <c:v>Epaisseur
de la 
tôle</c:v>
                  </c:pt>
                </c:lvl>
              </c:multiLvlStrCache>
            </c:multiLvlStrRef>
          </c:cat>
          <c:val>
            <c:numRef>
              <c:f>'Grille de dépouillement'!$D$17:$D$28</c:f>
              <c:numCache>
                <c:formatCode>General</c:formatCode>
                <c:ptCount val="12"/>
                <c:pt idx="2" formatCode="0">
                  <c:v>19.5</c:v>
                </c:pt>
                <c:pt idx="3" formatCode="0">
                  <c:v>30.5</c:v>
                </c:pt>
              </c:numCache>
            </c:numRef>
          </c:val>
        </c:ser>
        <c:ser>
          <c:idx val="2"/>
          <c:order val="2"/>
          <c:cat>
            <c:multiLvlStrRef>
              <c:f>'Grille de dépouillement'!$A$17:$B$28</c:f>
              <c:multiLvlStrCache>
                <c:ptCount val="12"/>
                <c:lvl>
                  <c:pt idx="0">
                    <c:v>0 Jour</c:v>
                  </c:pt>
                  <c:pt idx="1">
                    <c:v>40 Jour</c:v>
                  </c:pt>
                  <c:pt idx="2">
                    <c:v>200 mm/min</c:v>
                  </c:pt>
                  <c:pt idx="3">
                    <c:v>300 mm/min</c:v>
                  </c:pt>
                  <c:pt idx="4">
                    <c:v>30% de He</c:v>
                  </c:pt>
                  <c:pt idx="5">
                    <c:v>50% de He</c:v>
                  </c:pt>
                  <c:pt idx="6">
                    <c:v>650 W</c:v>
                  </c:pt>
                  <c:pt idx="7">
                    <c:v>750 W</c:v>
                  </c:pt>
                  <c:pt idx="8">
                    <c:v>5 mm</c:v>
                  </c:pt>
                  <c:pt idx="9">
                    <c:v>15 mm</c:v>
                  </c:pt>
                  <c:pt idx="10">
                    <c:v>1,24 mm</c:v>
                  </c:pt>
                  <c:pt idx="11">
                    <c:v>1,54 mm</c:v>
                  </c:pt>
                </c:lvl>
                <c:lvl>
                  <c:pt idx="0">
                    <c:v>Etat
de la 
lentille</c:v>
                  </c:pt>
                  <c:pt idx="2">
                    <c:v>Vitesse
de
déplacement</c:v>
                  </c:pt>
                  <c:pt idx="4">
                    <c:v>Nature
du
mélange</c:v>
                  </c:pt>
                  <c:pt idx="6">
                    <c:v>Puissance</c:v>
                  </c:pt>
                  <c:pt idx="8">
                    <c:v>Diamètre
du 
diffuseur</c:v>
                  </c:pt>
                  <c:pt idx="10">
                    <c:v>Epaisseur
de la 
tôle</c:v>
                  </c:pt>
                </c:lvl>
              </c:multiLvlStrCache>
            </c:multiLvlStrRef>
          </c:cat>
          <c:val>
            <c:numRef>
              <c:f>'Grille de dépouillement'!$E$17:$E$28</c:f>
              <c:numCache>
                <c:formatCode>General</c:formatCode>
                <c:ptCount val="12"/>
                <c:pt idx="4" formatCode="0">
                  <c:v>25.833333333333332</c:v>
                </c:pt>
                <c:pt idx="5" formatCode="0">
                  <c:v>24.166666666666668</c:v>
                </c:pt>
              </c:numCache>
            </c:numRef>
          </c:val>
        </c:ser>
        <c:ser>
          <c:idx val="3"/>
          <c:order val="3"/>
          <c:cat>
            <c:multiLvlStrRef>
              <c:f>'Grille de dépouillement'!$A$17:$B$28</c:f>
              <c:multiLvlStrCache>
                <c:ptCount val="12"/>
                <c:lvl>
                  <c:pt idx="0">
                    <c:v>0 Jour</c:v>
                  </c:pt>
                  <c:pt idx="1">
                    <c:v>40 Jour</c:v>
                  </c:pt>
                  <c:pt idx="2">
                    <c:v>200 mm/min</c:v>
                  </c:pt>
                  <c:pt idx="3">
                    <c:v>300 mm/min</c:v>
                  </c:pt>
                  <c:pt idx="4">
                    <c:v>30% de He</c:v>
                  </c:pt>
                  <c:pt idx="5">
                    <c:v>50% de He</c:v>
                  </c:pt>
                  <c:pt idx="6">
                    <c:v>650 W</c:v>
                  </c:pt>
                  <c:pt idx="7">
                    <c:v>750 W</c:v>
                  </c:pt>
                  <c:pt idx="8">
                    <c:v>5 mm</c:v>
                  </c:pt>
                  <c:pt idx="9">
                    <c:v>15 mm</c:v>
                  </c:pt>
                  <c:pt idx="10">
                    <c:v>1,24 mm</c:v>
                  </c:pt>
                  <c:pt idx="11">
                    <c:v>1,54 mm</c:v>
                  </c:pt>
                </c:lvl>
                <c:lvl>
                  <c:pt idx="0">
                    <c:v>Etat
de la 
lentille</c:v>
                  </c:pt>
                  <c:pt idx="2">
                    <c:v>Vitesse
de
déplacement</c:v>
                  </c:pt>
                  <c:pt idx="4">
                    <c:v>Nature
du
mélange</c:v>
                  </c:pt>
                  <c:pt idx="6">
                    <c:v>Puissance</c:v>
                  </c:pt>
                  <c:pt idx="8">
                    <c:v>Diamètre
du 
diffuseur</c:v>
                  </c:pt>
                  <c:pt idx="10">
                    <c:v>Epaisseur
de la 
tôle</c:v>
                  </c:pt>
                </c:lvl>
              </c:multiLvlStrCache>
            </c:multiLvlStrRef>
          </c:cat>
          <c:val>
            <c:numRef>
              <c:f>'Grille de dépouillement'!$F$17:$F$28</c:f>
              <c:numCache>
                <c:formatCode>General</c:formatCode>
                <c:ptCount val="12"/>
                <c:pt idx="6" formatCode="0">
                  <c:v>26.333333333333332</c:v>
                </c:pt>
                <c:pt idx="7" formatCode="0">
                  <c:v>23.666666666666668</c:v>
                </c:pt>
              </c:numCache>
            </c:numRef>
          </c:val>
        </c:ser>
        <c:ser>
          <c:idx val="4"/>
          <c:order val="4"/>
          <c:cat>
            <c:multiLvlStrRef>
              <c:f>'Grille de dépouillement'!$A$17:$B$28</c:f>
              <c:multiLvlStrCache>
                <c:ptCount val="12"/>
                <c:lvl>
                  <c:pt idx="0">
                    <c:v>0 Jour</c:v>
                  </c:pt>
                  <c:pt idx="1">
                    <c:v>40 Jour</c:v>
                  </c:pt>
                  <c:pt idx="2">
                    <c:v>200 mm/min</c:v>
                  </c:pt>
                  <c:pt idx="3">
                    <c:v>300 mm/min</c:v>
                  </c:pt>
                  <c:pt idx="4">
                    <c:v>30% de He</c:v>
                  </c:pt>
                  <c:pt idx="5">
                    <c:v>50% de He</c:v>
                  </c:pt>
                  <c:pt idx="6">
                    <c:v>650 W</c:v>
                  </c:pt>
                  <c:pt idx="7">
                    <c:v>750 W</c:v>
                  </c:pt>
                  <c:pt idx="8">
                    <c:v>5 mm</c:v>
                  </c:pt>
                  <c:pt idx="9">
                    <c:v>15 mm</c:v>
                  </c:pt>
                  <c:pt idx="10">
                    <c:v>1,24 mm</c:v>
                  </c:pt>
                  <c:pt idx="11">
                    <c:v>1,54 mm</c:v>
                  </c:pt>
                </c:lvl>
                <c:lvl>
                  <c:pt idx="0">
                    <c:v>Etat
de la 
lentille</c:v>
                  </c:pt>
                  <c:pt idx="2">
                    <c:v>Vitesse
de
déplacement</c:v>
                  </c:pt>
                  <c:pt idx="4">
                    <c:v>Nature
du
mélange</c:v>
                  </c:pt>
                  <c:pt idx="6">
                    <c:v>Puissance</c:v>
                  </c:pt>
                  <c:pt idx="8">
                    <c:v>Diamètre
du 
diffuseur</c:v>
                  </c:pt>
                  <c:pt idx="10">
                    <c:v>Epaisseur
de la 
tôle</c:v>
                  </c:pt>
                </c:lvl>
              </c:multiLvlStrCache>
            </c:multiLvlStrRef>
          </c:cat>
          <c:val>
            <c:numRef>
              <c:f>'Grille de dépouillement'!$G$17:$G$28</c:f>
              <c:numCache>
                <c:formatCode>General</c:formatCode>
                <c:ptCount val="12"/>
                <c:pt idx="8" formatCode="0">
                  <c:v>25.5</c:v>
                </c:pt>
                <c:pt idx="9" formatCode="0">
                  <c:v>24.5</c:v>
                </c:pt>
              </c:numCache>
            </c:numRef>
          </c:val>
        </c:ser>
        <c:ser>
          <c:idx val="5"/>
          <c:order val="5"/>
          <c:cat>
            <c:multiLvlStrRef>
              <c:f>'Grille de dépouillement'!$A$17:$B$28</c:f>
              <c:multiLvlStrCache>
                <c:ptCount val="12"/>
                <c:lvl>
                  <c:pt idx="0">
                    <c:v>0 Jour</c:v>
                  </c:pt>
                  <c:pt idx="1">
                    <c:v>40 Jour</c:v>
                  </c:pt>
                  <c:pt idx="2">
                    <c:v>200 mm/min</c:v>
                  </c:pt>
                  <c:pt idx="3">
                    <c:v>300 mm/min</c:v>
                  </c:pt>
                  <c:pt idx="4">
                    <c:v>30% de He</c:v>
                  </c:pt>
                  <c:pt idx="5">
                    <c:v>50% de He</c:v>
                  </c:pt>
                  <c:pt idx="6">
                    <c:v>650 W</c:v>
                  </c:pt>
                  <c:pt idx="7">
                    <c:v>750 W</c:v>
                  </c:pt>
                  <c:pt idx="8">
                    <c:v>5 mm</c:v>
                  </c:pt>
                  <c:pt idx="9">
                    <c:v>15 mm</c:v>
                  </c:pt>
                  <c:pt idx="10">
                    <c:v>1,24 mm</c:v>
                  </c:pt>
                  <c:pt idx="11">
                    <c:v>1,54 mm</c:v>
                  </c:pt>
                </c:lvl>
                <c:lvl>
                  <c:pt idx="0">
                    <c:v>Etat
de la 
lentille</c:v>
                  </c:pt>
                  <c:pt idx="2">
                    <c:v>Vitesse
de
déplacement</c:v>
                  </c:pt>
                  <c:pt idx="4">
                    <c:v>Nature
du
mélange</c:v>
                  </c:pt>
                  <c:pt idx="6">
                    <c:v>Puissance</c:v>
                  </c:pt>
                  <c:pt idx="8">
                    <c:v>Diamètre
du 
diffuseur</c:v>
                  </c:pt>
                  <c:pt idx="10">
                    <c:v>Epaisseur
de la 
tôle</c:v>
                  </c:pt>
                </c:lvl>
              </c:multiLvlStrCache>
            </c:multiLvlStrRef>
          </c:cat>
          <c:val>
            <c:numRef>
              <c:f>'Grille de dépouillement'!$H$17:$H$28</c:f>
              <c:numCache>
                <c:formatCode>General</c:formatCode>
                <c:ptCount val="12"/>
                <c:pt idx="10" formatCode="0">
                  <c:v>13.833333333333334</c:v>
                </c:pt>
                <c:pt idx="11" formatCode="0">
                  <c:v>36.166666666666664</c:v>
                </c:pt>
              </c:numCache>
            </c:numRef>
          </c:val>
        </c:ser>
        <c:marker val="1"/>
        <c:axId val="124370304"/>
        <c:axId val="124404864"/>
      </c:lineChart>
      <c:catAx>
        <c:axId val="124370304"/>
        <c:scaling>
          <c:orientation val="minMax"/>
        </c:scaling>
        <c:axPos val="b"/>
        <c:tickLblPos val="nextTo"/>
        <c:crossAx val="124404864"/>
        <c:crosses val="autoZero"/>
        <c:auto val="1"/>
        <c:lblAlgn val="ctr"/>
        <c:lblOffset val="100"/>
      </c:catAx>
      <c:valAx>
        <c:axId val="124404864"/>
        <c:scaling>
          <c:orientation val="minMax"/>
        </c:scaling>
        <c:axPos val="l"/>
        <c:majorGridlines/>
        <c:numFmt formatCode="0" sourceLinked="1"/>
        <c:tickLblPos val="nextTo"/>
        <c:crossAx val="124370304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6983" cy="608724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showGridLines="0" zoomScale="160" zoomScaleNormal="160" workbookViewId="0">
      <selection activeCell="D14" sqref="D14"/>
    </sheetView>
  </sheetViews>
  <sheetFormatPr baseColWidth="10" defaultRowHeight="15"/>
  <cols>
    <col min="2" max="12" width="5.5703125" customWidth="1"/>
  </cols>
  <sheetData>
    <row r="1" spans="1:12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</row>
    <row r="2" spans="1:12">
      <c r="A2" s="1">
        <v>1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</row>
    <row r="3" spans="1:12">
      <c r="A3" s="1">
        <v>2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2</v>
      </c>
      <c r="H3" s="2">
        <v>2</v>
      </c>
      <c r="I3" s="2">
        <v>2</v>
      </c>
      <c r="J3" s="2">
        <v>2</v>
      </c>
      <c r="K3" s="2">
        <v>2</v>
      </c>
      <c r="L3" s="2">
        <v>2</v>
      </c>
    </row>
    <row r="4" spans="1:12">
      <c r="A4" s="1">
        <v>3</v>
      </c>
      <c r="B4" s="2">
        <v>1</v>
      </c>
      <c r="C4" s="2">
        <v>1</v>
      </c>
      <c r="D4" s="2">
        <v>2</v>
      </c>
      <c r="E4" s="2">
        <v>2</v>
      </c>
      <c r="F4" s="2">
        <v>2</v>
      </c>
      <c r="G4" s="2">
        <v>1</v>
      </c>
      <c r="H4" s="2">
        <v>1</v>
      </c>
      <c r="I4" s="2">
        <v>1</v>
      </c>
      <c r="J4" s="2">
        <v>2</v>
      </c>
      <c r="K4" s="2">
        <v>2</v>
      </c>
      <c r="L4" s="2">
        <v>2</v>
      </c>
    </row>
    <row r="5" spans="1:12">
      <c r="A5" s="1">
        <v>4</v>
      </c>
      <c r="B5" s="2">
        <v>1</v>
      </c>
      <c r="C5" s="2">
        <v>2</v>
      </c>
      <c r="D5" s="2">
        <v>1</v>
      </c>
      <c r="E5" s="2">
        <v>2</v>
      </c>
      <c r="F5" s="2">
        <v>2</v>
      </c>
      <c r="G5" s="2">
        <v>1</v>
      </c>
      <c r="H5" s="2">
        <v>2</v>
      </c>
      <c r="I5" s="2">
        <v>2</v>
      </c>
      <c r="J5" s="2">
        <v>1</v>
      </c>
      <c r="K5" s="2">
        <v>1</v>
      </c>
      <c r="L5" s="2">
        <v>2</v>
      </c>
    </row>
    <row r="6" spans="1:12">
      <c r="A6" s="1">
        <v>5</v>
      </c>
      <c r="B6" s="2">
        <v>1</v>
      </c>
      <c r="C6" s="2">
        <v>2</v>
      </c>
      <c r="D6" s="2">
        <v>2</v>
      </c>
      <c r="E6" s="2">
        <v>1</v>
      </c>
      <c r="F6" s="2">
        <v>2</v>
      </c>
      <c r="G6" s="2">
        <v>2</v>
      </c>
      <c r="H6" s="2">
        <v>1</v>
      </c>
      <c r="I6" s="2">
        <v>2</v>
      </c>
      <c r="J6" s="2">
        <v>1</v>
      </c>
      <c r="K6" s="2">
        <v>2</v>
      </c>
      <c r="L6" s="2">
        <v>1</v>
      </c>
    </row>
    <row r="7" spans="1:12">
      <c r="A7" s="1">
        <v>6</v>
      </c>
      <c r="B7" s="2">
        <v>1</v>
      </c>
      <c r="C7" s="2">
        <v>2</v>
      </c>
      <c r="D7" s="2">
        <v>2</v>
      </c>
      <c r="E7" s="2">
        <v>2</v>
      </c>
      <c r="F7" s="2">
        <v>1</v>
      </c>
      <c r="G7" s="2">
        <v>2</v>
      </c>
      <c r="H7" s="2">
        <v>2</v>
      </c>
      <c r="I7" s="2">
        <v>1</v>
      </c>
      <c r="J7" s="2">
        <v>2</v>
      </c>
      <c r="K7" s="2">
        <v>1</v>
      </c>
      <c r="L7" s="2">
        <v>1</v>
      </c>
    </row>
    <row r="8" spans="1:12">
      <c r="A8" s="1">
        <v>7</v>
      </c>
      <c r="B8" s="2">
        <v>2</v>
      </c>
      <c r="C8" s="2">
        <v>1</v>
      </c>
      <c r="D8" s="2">
        <v>2</v>
      </c>
      <c r="E8" s="2">
        <v>2</v>
      </c>
      <c r="F8" s="2">
        <v>1</v>
      </c>
      <c r="G8" s="2">
        <v>1</v>
      </c>
      <c r="H8" s="2">
        <v>2</v>
      </c>
      <c r="I8" s="2">
        <v>2</v>
      </c>
      <c r="J8" s="2">
        <v>1</v>
      </c>
      <c r="K8" s="2">
        <v>2</v>
      </c>
      <c r="L8" s="2">
        <v>1</v>
      </c>
    </row>
    <row r="9" spans="1:12">
      <c r="A9" s="1">
        <v>8</v>
      </c>
      <c r="B9" s="2">
        <v>2</v>
      </c>
      <c r="C9" s="2">
        <v>1</v>
      </c>
      <c r="D9" s="2">
        <v>2</v>
      </c>
      <c r="E9" s="2">
        <v>1</v>
      </c>
      <c r="F9" s="2">
        <v>2</v>
      </c>
      <c r="G9" s="2">
        <v>2</v>
      </c>
      <c r="H9" s="2">
        <v>2</v>
      </c>
      <c r="I9" s="2">
        <v>1</v>
      </c>
      <c r="J9" s="2">
        <v>1</v>
      </c>
      <c r="K9" s="2">
        <v>1</v>
      </c>
      <c r="L9" s="2">
        <v>2</v>
      </c>
    </row>
    <row r="10" spans="1:12">
      <c r="A10" s="1">
        <v>9</v>
      </c>
      <c r="B10" s="2">
        <v>2</v>
      </c>
      <c r="C10" s="2">
        <v>1</v>
      </c>
      <c r="D10" s="2">
        <v>1</v>
      </c>
      <c r="E10" s="2">
        <v>2</v>
      </c>
      <c r="F10" s="2">
        <v>2</v>
      </c>
      <c r="G10" s="2">
        <v>2</v>
      </c>
      <c r="H10" s="2">
        <v>1</v>
      </c>
      <c r="I10" s="2">
        <v>2</v>
      </c>
      <c r="J10" s="2">
        <v>2</v>
      </c>
      <c r="K10" s="2">
        <v>1</v>
      </c>
      <c r="L10" s="2">
        <v>1</v>
      </c>
    </row>
    <row r="11" spans="1:12">
      <c r="A11" s="1">
        <v>10</v>
      </c>
      <c r="B11" s="2">
        <v>2</v>
      </c>
      <c r="C11" s="2">
        <v>2</v>
      </c>
      <c r="D11" s="2">
        <v>2</v>
      </c>
      <c r="E11" s="2">
        <v>1</v>
      </c>
      <c r="F11" s="2">
        <v>1</v>
      </c>
      <c r="G11" s="2">
        <v>1</v>
      </c>
      <c r="H11" s="2">
        <v>1</v>
      </c>
      <c r="I11" s="2">
        <v>2</v>
      </c>
      <c r="J11" s="2">
        <v>2</v>
      </c>
      <c r="K11" s="2">
        <v>1</v>
      </c>
      <c r="L11" s="2">
        <v>2</v>
      </c>
    </row>
    <row r="12" spans="1:12">
      <c r="A12" s="1">
        <v>11</v>
      </c>
      <c r="B12" s="2">
        <v>2</v>
      </c>
      <c r="C12" s="2">
        <v>2</v>
      </c>
      <c r="D12" s="2">
        <v>1</v>
      </c>
      <c r="E12" s="2">
        <v>2</v>
      </c>
      <c r="F12" s="2">
        <v>1</v>
      </c>
      <c r="G12" s="2">
        <v>2</v>
      </c>
      <c r="H12" s="2">
        <v>1</v>
      </c>
      <c r="I12" s="2">
        <v>1</v>
      </c>
      <c r="J12" s="2">
        <v>1</v>
      </c>
      <c r="K12" s="2">
        <v>2</v>
      </c>
      <c r="L12" s="2">
        <v>2</v>
      </c>
    </row>
    <row r="13" spans="1:12">
      <c r="A13" s="1">
        <v>12</v>
      </c>
      <c r="B13" s="2">
        <v>2</v>
      </c>
      <c r="C13" s="2">
        <v>2</v>
      </c>
      <c r="D13" s="2">
        <v>1</v>
      </c>
      <c r="E13" s="2">
        <v>1</v>
      </c>
      <c r="F13" s="2">
        <v>2</v>
      </c>
      <c r="G13" s="2">
        <v>1</v>
      </c>
      <c r="H13" s="2">
        <v>2</v>
      </c>
      <c r="I13" s="2">
        <v>1</v>
      </c>
      <c r="J13" s="2">
        <v>2</v>
      </c>
      <c r="K13" s="2">
        <v>2</v>
      </c>
      <c r="L13" s="2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showGridLines="0" zoomScale="160" zoomScaleNormal="160" workbookViewId="0">
      <selection activeCell="B3" sqref="B3"/>
    </sheetView>
  </sheetViews>
  <sheetFormatPr baseColWidth="10" defaultRowHeight="15"/>
  <cols>
    <col min="1" max="1" width="11.42578125" style="3"/>
    <col min="2" max="7" width="7.42578125" style="3" customWidth="1"/>
    <col min="8" max="16384" width="11.42578125" style="3"/>
  </cols>
  <sheetData>
    <row r="1" spans="1:7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ht="30">
      <c r="A2" s="4" t="s">
        <v>6</v>
      </c>
      <c r="B2" s="3">
        <v>5</v>
      </c>
      <c r="C2" s="3">
        <v>4</v>
      </c>
      <c r="D2" s="3">
        <v>8</v>
      </c>
      <c r="E2" s="3">
        <v>11</v>
      </c>
      <c r="F2" s="3">
        <v>2</v>
      </c>
      <c r="G2" s="3">
        <v>3</v>
      </c>
    </row>
    <row r="3" spans="1:7">
      <c r="A3" s="3">
        <v>1</v>
      </c>
      <c r="B3" s="5">
        <f>CHOOSE(B$2,'Table L12'!$B2,'Table L12'!$C2,'Table L12'!$D2,'Table L12'!$E2,'Table L12'!$F2,'Table L12'!$G2,'Table L12'!$H2,'Table L12'!$I2,'Table L12'!$J2,'Table L12'!$K2,'Table L12'!$L2)</f>
        <v>1</v>
      </c>
      <c r="C3" s="5">
        <f>CHOOSE(C$2,'Table L12'!$B2,'Table L12'!$C2,'Table L12'!$D2,'Table L12'!$E2,'Table L12'!$F2,'Table L12'!$G2,'Table L12'!$H2,'Table L12'!$I2,'Table L12'!$J2,'Table L12'!$K2,'Table L12'!$L2)</f>
        <v>1</v>
      </c>
      <c r="D3" s="5">
        <f>CHOOSE(D$2,'Table L12'!$B2,'Table L12'!$C2,'Table L12'!$D2,'Table L12'!$E2,'Table L12'!$F2,'Table L12'!$G2,'Table L12'!$H2,'Table L12'!$I2,'Table L12'!$J2,'Table L12'!$K2,'Table L12'!$L2)</f>
        <v>1</v>
      </c>
      <c r="E3" s="5">
        <f>CHOOSE(E$2,'Table L12'!$B2,'Table L12'!$C2,'Table L12'!$D2,'Table L12'!$E2,'Table L12'!$F2,'Table L12'!$G2,'Table L12'!$H2,'Table L12'!$I2,'Table L12'!$J2,'Table L12'!$K2,'Table L12'!$L2)</f>
        <v>1</v>
      </c>
      <c r="F3" s="5">
        <f>CHOOSE(F$2,'Table L12'!$B2,'Table L12'!$C2,'Table L12'!$D2,'Table L12'!$E2,'Table L12'!$F2,'Table L12'!$G2,'Table L12'!$H2,'Table L12'!$I2,'Table L12'!$J2,'Table L12'!$K2,'Table L12'!$L2)</f>
        <v>1</v>
      </c>
      <c r="G3" s="5">
        <f>CHOOSE(G$2,'Table L12'!$B2,'Table L12'!$C2,'Table L12'!$D2,'Table L12'!$E2,'Table L12'!$F2,'Table L12'!$G2,'Table L12'!$H2,'Table L12'!$I2,'Table L12'!$J2,'Table L12'!$K2,'Table L12'!$L2)</f>
        <v>1</v>
      </c>
    </row>
    <row r="4" spans="1:7">
      <c r="A4" s="3">
        <v>2</v>
      </c>
      <c r="B4" s="5">
        <f>CHOOSE(B$2,'Table L12'!$B3,'Table L12'!$C3,'Table L12'!$D3,'Table L12'!$E3,'Table L12'!$F3,'Table L12'!$G3,'Table L12'!$H3,'Table L12'!$I3,'Table L12'!$J3,'Table L12'!$K3,'Table L12'!$L3)</f>
        <v>1</v>
      </c>
      <c r="C4" s="5">
        <f>CHOOSE(C$2,'Table L12'!$B3,'Table L12'!$C3,'Table L12'!$D3,'Table L12'!$E3,'Table L12'!$F3,'Table L12'!$G3,'Table L12'!$H3,'Table L12'!$I3,'Table L12'!$J3,'Table L12'!$K3,'Table L12'!$L3)</f>
        <v>1</v>
      </c>
      <c r="D4" s="5">
        <f>CHOOSE(D$2,'Table L12'!$B3,'Table L12'!$C3,'Table L12'!$D3,'Table L12'!$E3,'Table L12'!$F3,'Table L12'!$G3,'Table L12'!$H3,'Table L12'!$I3,'Table L12'!$J3,'Table L12'!$K3,'Table L12'!$L3)</f>
        <v>2</v>
      </c>
      <c r="E4" s="5">
        <f>CHOOSE(E$2,'Table L12'!$B3,'Table L12'!$C3,'Table L12'!$D3,'Table L12'!$E3,'Table L12'!$F3,'Table L12'!$G3,'Table L12'!$H3,'Table L12'!$I3,'Table L12'!$J3,'Table L12'!$K3,'Table L12'!$L3)</f>
        <v>2</v>
      </c>
      <c r="F4" s="5">
        <f>CHOOSE(F$2,'Table L12'!$B3,'Table L12'!$C3,'Table L12'!$D3,'Table L12'!$E3,'Table L12'!$F3,'Table L12'!$G3,'Table L12'!$H3,'Table L12'!$I3,'Table L12'!$J3,'Table L12'!$K3,'Table L12'!$L3)</f>
        <v>1</v>
      </c>
      <c r="G4" s="5">
        <f>CHOOSE(G$2,'Table L12'!$B3,'Table L12'!$C3,'Table L12'!$D3,'Table L12'!$E3,'Table L12'!$F3,'Table L12'!$G3,'Table L12'!$H3,'Table L12'!$I3,'Table L12'!$J3,'Table L12'!$K3,'Table L12'!$L3)</f>
        <v>1</v>
      </c>
    </row>
    <row r="5" spans="1:7">
      <c r="A5" s="3">
        <v>3</v>
      </c>
      <c r="B5" s="5">
        <f>CHOOSE(B$2,'Table L12'!$B4,'Table L12'!$C4,'Table L12'!$D4,'Table L12'!$E4,'Table L12'!$F4,'Table L12'!$G4,'Table L12'!$H4,'Table L12'!$I4,'Table L12'!$J4,'Table L12'!$K4,'Table L12'!$L4)</f>
        <v>2</v>
      </c>
      <c r="C5" s="5">
        <f>CHOOSE(C$2,'Table L12'!$B4,'Table L12'!$C4,'Table L12'!$D4,'Table L12'!$E4,'Table L12'!$F4,'Table L12'!$G4,'Table L12'!$H4,'Table L12'!$I4,'Table L12'!$J4,'Table L12'!$K4,'Table L12'!$L4)</f>
        <v>2</v>
      </c>
      <c r="D5" s="5">
        <f>CHOOSE(D$2,'Table L12'!$B4,'Table L12'!$C4,'Table L12'!$D4,'Table L12'!$E4,'Table L12'!$F4,'Table L12'!$G4,'Table L12'!$H4,'Table L12'!$I4,'Table L12'!$J4,'Table L12'!$K4,'Table L12'!$L4)</f>
        <v>1</v>
      </c>
      <c r="E5" s="5">
        <f>CHOOSE(E$2,'Table L12'!$B4,'Table L12'!$C4,'Table L12'!$D4,'Table L12'!$E4,'Table L12'!$F4,'Table L12'!$G4,'Table L12'!$H4,'Table L12'!$I4,'Table L12'!$J4,'Table L12'!$K4,'Table L12'!$L4)</f>
        <v>2</v>
      </c>
      <c r="F5" s="5">
        <f>CHOOSE(F$2,'Table L12'!$B4,'Table L12'!$C4,'Table L12'!$D4,'Table L12'!$E4,'Table L12'!$F4,'Table L12'!$G4,'Table L12'!$H4,'Table L12'!$I4,'Table L12'!$J4,'Table L12'!$K4,'Table L12'!$L4)</f>
        <v>1</v>
      </c>
      <c r="G5" s="5">
        <f>CHOOSE(G$2,'Table L12'!$B4,'Table L12'!$C4,'Table L12'!$D4,'Table L12'!$E4,'Table L12'!$F4,'Table L12'!$G4,'Table L12'!$H4,'Table L12'!$I4,'Table L12'!$J4,'Table L12'!$K4,'Table L12'!$L4)</f>
        <v>2</v>
      </c>
    </row>
    <row r="6" spans="1:7">
      <c r="A6" s="3">
        <v>4</v>
      </c>
      <c r="B6" s="5">
        <f>CHOOSE(B$2,'Table L12'!$B5,'Table L12'!$C5,'Table L12'!$D5,'Table L12'!$E5,'Table L12'!$F5,'Table L12'!$G5,'Table L12'!$H5,'Table L12'!$I5,'Table L12'!$J5,'Table L12'!$K5,'Table L12'!$L5)</f>
        <v>2</v>
      </c>
      <c r="C6" s="5">
        <f>CHOOSE(C$2,'Table L12'!$B5,'Table L12'!$C5,'Table L12'!$D5,'Table L12'!$E5,'Table L12'!$F5,'Table L12'!$G5,'Table L12'!$H5,'Table L12'!$I5,'Table L12'!$J5,'Table L12'!$K5,'Table L12'!$L5)</f>
        <v>2</v>
      </c>
      <c r="D6" s="5">
        <f>CHOOSE(D$2,'Table L12'!$B5,'Table L12'!$C5,'Table L12'!$D5,'Table L12'!$E5,'Table L12'!$F5,'Table L12'!$G5,'Table L12'!$H5,'Table L12'!$I5,'Table L12'!$J5,'Table L12'!$K5,'Table L12'!$L5)</f>
        <v>2</v>
      </c>
      <c r="E6" s="5">
        <f>CHOOSE(E$2,'Table L12'!$B5,'Table L12'!$C5,'Table L12'!$D5,'Table L12'!$E5,'Table L12'!$F5,'Table L12'!$G5,'Table L12'!$H5,'Table L12'!$I5,'Table L12'!$J5,'Table L12'!$K5,'Table L12'!$L5)</f>
        <v>2</v>
      </c>
      <c r="F6" s="5">
        <f>CHOOSE(F$2,'Table L12'!$B5,'Table L12'!$C5,'Table L12'!$D5,'Table L12'!$E5,'Table L12'!$F5,'Table L12'!$G5,'Table L12'!$H5,'Table L12'!$I5,'Table L12'!$J5,'Table L12'!$K5,'Table L12'!$L5)</f>
        <v>2</v>
      </c>
      <c r="G6" s="5">
        <f>CHOOSE(G$2,'Table L12'!$B5,'Table L12'!$C5,'Table L12'!$D5,'Table L12'!$E5,'Table L12'!$F5,'Table L12'!$G5,'Table L12'!$H5,'Table L12'!$I5,'Table L12'!$J5,'Table L12'!$K5,'Table L12'!$L5)</f>
        <v>1</v>
      </c>
    </row>
    <row r="7" spans="1:7">
      <c r="A7" s="3">
        <v>5</v>
      </c>
      <c r="B7" s="5">
        <f>CHOOSE(B$2,'Table L12'!$B6,'Table L12'!$C6,'Table L12'!$D6,'Table L12'!$E6,'Table L12'!$F6,'Table L12'!$G6,'Table L12'!$H6,'Table L12'!$I6,'Table L12'!$J6,'Table L12'!$K6,'Table L12'!$L6)</f>
        <v>2</v>
      </c>
      <c r="C7" s="5">
        <f>CHOOSE(C$2,'Table L12'!$B6,'Table L12'!$C6,'Table L12'!$D6,'Table L12'!$E6,'Table L12'!$F6,'Table L12'!$G6,'Table L12'!$H6,'Table L12'!$I6,'Table L12'!$J6,'Table L12'!$K6,'Table L12'!$L6)</f>
        <v>1</v>
      </c>
      <c r="D7" s="5">
        <f>CHOOSE(D$2,'Table L12'!$B6,'Table L12'!$C6,'Table L12'!$D6,'Table L12'!$E6,'Table L12'!$F6,'Table L12'!$G6,'Table L12'!$H6,'Table L12'!$I6,'Table L12'!$J6,'Table L12'!$K6,'Table L12'!$L6)</f>
        <v>2</v>
      </c>
      <c r="E7" s="5">
        <f>CHOOSE(E$2,'Table L12'!$B6,'Table L12'!$C6,'Table L12'!$D6,'Table L12'!$E6,'Table L12'!$F6,'Table L12'!$G6,'Table L12'!$H6,'Table L12'!$I6,'Table L12'!$J6,'Table L12'!$K6,'Table L12'!$L6)</f>
        <v>1</v>
      </c>
      <c r="F7" s="5">
        <f>CHOOSE(F$2,'Table L12'!$B6,'Table L12'!$C6,'Table L12'!$D6,'Table L12'!$E6,'Table L12'!$F6,'Table L12'!$G6,'Table L12'!$H6,'Table L12'!$I6,'Table L12'!$J6,'Table L12'!$K6,'Table L12'!$L6)</f>
        <v>2</v>
      </c>
      <c r="G7" s="5">
        <f>CHOOSE(G$2,'Table L12'!$B6,'Table L12'!$C6,'Table L12'!$D6,'Table L12'!$E6,'Table L12'!$F6,'Table L12'!$G6,'Table L12'!$H6,'Table L12'!$I6,'Table L12'!$J6,'Table L12'!$K6,'Table L12'!$L6)</f>
        <v>2</v>
      </c>
    </row>
    <row r="8" spans="1:7">
      <c r="A8" s="3">
        <v>6</v>
      </c>
      <c r="B8" s="5">
        <f>CHOOSE(B$2,'Table L12'!$B7,'Table L12'!$C7,'Table L12'!$D7,'Table L12'!$E7,'Table L12'!$F7,'Table L12'!$G7,'Table L12'!$H7,'Table L12'!$I7,'Table L12'!$J7,'Table L12'!$K7,'Table L12'!$L7)</f>
        <v>1</v>
      </c>
      <c r="C8" s="5">
        <f>CHOOSE(C$2,'Table L12'!$B7,'Table L12'!$C7,'Table L12'!$D7,'Table L12'!$E7,'Table L12'!$F7,'Table L12'!$G7,'Table L12'!$H7,'Table L12'!$I7,'Table L12'!$J7,'Table L12'!$K7,'Table L12'!$L7)</f>
        <v>2</v>
      </c>
      <c r="D8" s="5">
        <f>CHOOSE(D$2,'Table L12'!$B7,'Table L12'!$C7,'Table L12'!$D7,'Table L12'!$E7,'Table L12'!$F7,'Table L12'!$G7,'Table L12'!$H7,'Table L12'!$I7,'Table L12'!$J7,'Table L12'!$K7,'Table L12'!$L7)</f>
        <v>1</v>
      </c>
      <c r="E8" s="5">
        <f>CHOOSE(E$2,'Table L12'!$B7,'Table L12'!$C7,'Table L12'!$D7,'Table L12'!$E7,'Table L12'!$F7,'Table L12'!$G7,'Table L12'!$H7,'Table L12'!$I7,'Table L12'!$J7,'Table L12'!$K7,'Table L12'!$L7)</f>
        <v>1</v>
      </c>
      <c r="F8" s="5">
        <f>CHOOSE(F$2,'Table L12'!$B7,'Table L12'!$C7,'Table L12'!$D7,'Table L12'!$E7,'Table L12'!$F7,'Table L12'!$G7,'Table L12'!$H7,'Table L12'!$I7,'Table L12'!$J7,'Table L12'!$K7,'Table L12'!$L7)</f>
        <v>2</v>
      </c>
      <c r="G8" s="5">
        <f>CHOOSE(G$2,'Table L12'!$B7,'Table L12'!$C7,'Table L12'!$D7,'Table L12'!$E7,'Table L12'!$F7,'Table L12'!$G7,'Table L12'!$H7,'Table L12'!$I7,'Table L12'!$J7,'Table L12'!$K7,'Table L12'!$L7)</f>
        <v>2</v>
      </c>
    </row>
    <row r="9" spans="1:7">
      <c r="A9" s="3">
        <v>7</v>
      </c>
      <c r="B9" s="5">
        <f>CHOOSE(B$2,'Table L12'!$B8,'Table L12'!$C8,'Table L12'!$D8,'Table L12'!$E8,'Table L12'!$F8,'Table L12'!$G8,'Table L12'!$H8,'Table L12'!$I8,'Table L12'!$J8,'Table L12'!$K8,'Table L12'!$L8)</f>
        <v>1</v>
      </c>
      <c r="C9" s="5">
        <f>CHOOSE(C$2,'Table L12'!$B8,'Table L12'!$C8,'Table L12'!$D8,'Table L12'!$E8,'Table L12'!$F8,'Table L12'!$G8,'Table L12'!$H8,'Table L12'!$I8,'Table L12'!$J8,'Table L12'!$K8,'Table L12'!$L8)</f>
        <v>2</v>
      </c>
      <c r="D9" s="5">
        <f>CHOOSE(D$2,'Table L12'!$B8,'Table L12'!$C8,'Table L12'!$D8,'Table L12'!$E8,'Table L12'!$F8,'Table L12'!$G8,'Table L12'!$H8,'Table L12'!$I8,'Table L12'!$J8,'Table L12'!$K8,'Table L12'!$L8)</f>
        <v>2</v>
      </c>
      <c r="E9" s="5">
        <f>CHOOSE(E$2,'Table L12'!$B8,'Table L12'!$C8,'Table L12'!$D8,'Table L12'!$E8,'Table L12'!$F8,'Table L12'!$G8,'Table L12'!$H8,'Table L12'!$I8,'Table L12'!$J8,'Table L12'!$K8,'Table L12'!$L8)</f>
        <v>1</v>
      </c>
      <c r="F9" s="5">
        <f>CHOOSE(F$2,'Table L12'!$B8,'Table L12'!$C8,'Table L12'!$D8,'Table L12'!$E8,'Table L12'!$F8,'Table L12'!$G8,'Table L12'!$H8,'Table L12'!$I8,'Table L12'!$J8,'Table L12'!$K8,'Table L12'!$L8)</f>
        <v>1</v>
      </c>
      <c r="G9" s="5">
        <f>CHOOSE(G$2,'Table L12'!$B8,'Table L12'!$C8,'Table L12'!$D8,'Table L12'!$E8,'Table L12'!$F8,'Table L12'!$G8,'Table L12'!$H8,'Table L12'!$I8,'Table L12'!$J8,'Table L12'!$K8,'Table L12'!$L8)</f>
        <v>2</v>
      </c>
    </row>
    <row r="10" spans="1:7">
      <c r="A10" s="3">
        <v>8</v>
      </c>
      <c r="B10" s="5">
        <f>CHOOSE(B$2,'Table L12'!$B9,'Table L12'!$C9,'Table L12'!$D9,'Table L12'!$E9,'Table L12'!$F9,'Table L12'!$G9,'Table L12'!$H9,'Table L12'!$I9,'Table L12'!$J9,'Table L12'!$K9,'Table L12'!$L9)</f>
        <v>2</v>
      </c>
      <c r="C10" s="5">
        <f>CHOOSE(C$2,'Table L12'!$B9,'Table L12'!$C9,'Table L12'!$D9,'Table L12'!$E9,'Table L12'!$F9,'Table L12'!$G9,'Table L12'!$H9,'Table L12'!$I9,'Table L12'!$J9,'Table L12'!$K9,'Table L12'!$L9)</f>
        <v>1</v>
      </c>
      <c r="D10" s="5">
        <f>CHOOSE(D$2,'Table L12'!$B9,'Table L12'!$C9,'Table L12'!$D9,'Table L12'!$E9,'Table L12'!$F9,'Table L12'!$G9,'Table L12'!$H9,'Table L12'!$I9,'Table L12'!$J9,'Table L12'!$K9,'Table L12'!$L9)</f>
        <v>1</v>
      </c>
      <c r="E10" s="5">
        <f>CHOOSE(E$2,'Table L12'!$B9,'Table L12'!$C9,'Table L12'!$D9,'Table L12'!$E9,'Table L12'!$F9,'Table L12'!$G9,'Table L12'!$H9,'Table L12'!$I9,'Table L12'!$J9,'Table L12'!$K9,'Table L12'!$L9)</f>
        <v>2</v>
      </c>
      <c r="F10" s="5">
        <f>CHOOSE(F$2,'Table L12'!$B9,'Table L12'!$C9,'Table L12'!$D9,'Table L12'!$E9,'Table L12'!$F9,'Table L12'!$G9,'Table L12'!$H9,'Table L12'!$I9,'Table L12'!$J9,'Table L12'!$K9,'Table L12'!$L9)</f>
        <v>1</v>
      </c>
      <c r="G10" s="5">
        <f>CHOOSE(G$2,'Table L12'!$B9,'Table L12'!$C9,'Table L12'!$D9,'Table L12'!$E9,'Table L12'!$F9,'Table L12'!$G9,'Table L12'!$H9,'Table L12'!$I9,'Table L12'!$J9,'Table L12'!$K9,'Table L12'!$L9)</f>
        <v>2</v>
      </c>
    </row>
    <row r="11" spans="1:7">
      <c r="A11" s="3">
        <v>9</v>
      </c>
      <c r="B11" s="5">
        <f>CHOOSE(B$2,'Table L12'!$B10,'Table L12'!$C10,'Table L12'!$D10,'Table L12'!$E10,'Table L12'!$F10,'Table L12'!$G10,'Table L12'!$H10,'Table L12'!$I10,'Table L12'!$J10,'Table L12'!$K10,'Table L12'!$L10)</f>
        <v>2</v>
      </c>
      <c r="C11" s="5">
        <f>CHOOSE(C$2,'Table L12'!$B10,'Table L12'!$C10,'Table L12'!$D10,'Table L12'!$E10,'Table L12'!$F10,'Table L12'!$G10,'Table L12'!$H10,'Table L12'!$I10,'Table L12'!$J10,'Table L12'!$K10,'Table L12'!$L10)</f>
        <v>2</v>
      </c>
      <c r="D11" s="5">
        <f>CHOOSE(D$2,'Table L12'!$B10,'Table L12'!$C10,'Table L12'!$D10,'Table L12'!$E10,'Table L12'!$F10,'Table L12'!$G10,'Table L12'!$H10,'Table L12'!$I10,'Table L12'!$J10,'Table L12'!$K10,'Table L12'!$L10)</f>
        <v>2</v>
      </c>
      <c r="E11" s="5">
        <f>CHOOSE(E$2,'Table L12'!$B10,'Table L12'!$C10,'Table L12'!$D10,'Table L12'!$E10,'Table L12'!$F10,'Table L12'!$G10,'Table L12'!$H10,'Table L12'!$I10,'Table L12'!$J10,'Table L12'!$K10,'Table L12'!$L10)</f>
        <v>1</v>
      </c>
      <c r="F11" s="5">
        <f>CHOOSE(F$2,'Table L12'!$B10,'Table L12'!$C10,'Table L12'!$D10,'Table L12'!$E10,'Table L12'!$F10,'Table L12'!$G10,'Table L12'!$H10,'Table L12'!$I10,'Table L12'!$J10,'Table L12'!$K10,'Table L12'!$L10)</f>
        <v>1</v>
      </c>
      <c r="G11" s="5">
        <f>CHOOSE(G$2,'Table L12'!$B10,'Table L12'!$C10,'Table L12'!$D10,'Table L12'!$E10,'Table L12'!$F10,'Table L12'!$G10,'Table L12'!$H10,'Table L12'!$I10,'Table L12'!$J10,'Table L12'!$K10,'Table L12'!$L10)</f>
        <v>1</v>
      </c>
    </row>
    <row r="12" spans="1:7">
      <c r="A12" s="3">
        <v>10</v>
      </c>
      <c r="B12" s="5">
        <f>CHOOSE(B$2,'Table L12'!$B11,'Table L12'!$C11,'Table L12'!$D11,'Table L12'!$E11,'Table L12'!$F11,'Table L12'!$G11,'Table L12'!$H11,'Table L12'!$I11,'Table L12'!$J11,'Table L12'!$K11,'Table L12'!$L11)</f>
        <v>1</v>
      </c>
      <c r="C12" s="5">
        <f>CHOOSE(C$2,'Table L12'!$B11,'Table L12'!$C11,'Table L12'!$D11,'Table L12'!$E11,'Table L12'!$F11,'Table L12'!$G11,'Table L12'!$H11,'Table L12'!$I11,'Table L12'!$J11,'Table L12'!$K11,'Table L12'!$L11)</f>
        <v>1</v>
      </c>
      <c r="D12" s="5">
        <f>CHOOSE(D$2,'Table L12'!$B11,'Table L12'!$C11,'Table L12'!$D11,'Table L12'!$E11,'Table L12'!$F11,'Table L12'!$G11,'Table L12'!$H11,'Table L12'!$I11,'Table L12'!$J11,'Table L12'!$K11,'Table L12'!$L11)</f>
        <v>2</v>
      </c>
      <c r="E12" s="5">
        <f>CHOOSE(E$2,'Table L12'!$B11,'Table L12'!$C11,'Table L12'!$D11,'Table L12'!$E11,'Table L12'!$F11,'Table L12'!$G11,'Table L12'!$H11,'Table L12'!$I11,'Table L12'!$J11,'Table L12'!$K11,'Table L12'!$L11)</f>
        <v>2</v>
      </c>
      <c r="F12" s="5">
        <f>CHOOSE(F$2,'Table L12'!$B11,'Table L12'!$C11,'Table L12'!$D11,'Table L12'!$E11,'Table L12'!$F11,'Table L12'!$G11,'Table L12'!$H11,'Table L12'!$I11,'Table L12'!$J11,'Table L12'!$K11,'Table L12'!$L11)</f>
        <v>2</v>
      </c>
      <c r="G12" s="5">
        <f>CHOOSE(G$2,'Table L12'!$B11,'Table L12'!$C11,'Table L12'!$D11,'Table L12'!$E11,'Table L12'!$F11,'Table L12'!$G11,'Table L12'!$H11,'Table L12'!$I11,'Table L12'!$J11,'Table L12'!$K11,'Table L12'!$L11)</f>
        <v>2</v>
      </c>
    </row>
    <row r="13" spans="1:7">
      <c r="A13" s="3">
        <v>11</v>
      </c>
      <c r="B13" s="5">
        <f>CHOOSE(B$2,'Table L12'!$B12,'Table L12'!$C12,'Table L12'!$D12,'Table L12'!$E12,'Table L12'!$F12,'Table L12'!$G12,'Table L12'!$H12,'Table L12'!$I12,'Table L12'!$J12,'Table L12'!$K12,'Table L12'!$L12)</f>
        <v>1</v>
      </c>
      <c r="C13" s="5">
        <f>CHOOSE(C$2,'Table L12'!$B12,'Table L12'!$C12,'Table L12'!$D12,'Table L12'!$E12,'Table L12'!$F12,'Table L12'!$G12,'Table L12'!$H12,'Table L12'!$I12,'Table L12'!$J12,'Table L12'!$K12,'Table L12'!$L12)</f>
        <v>2</v>
      </c>
      <c r="D13" s="5">
        <f>CHOOSE(D$2,'Table L12'!$B12,'Table L12'!$C12,'Table L12'!$D12,'Table L12'!$E12,'Table L12'!$F12,'Table L12'!$G12,'Table L12'!$H12,'Table L12'!$I12,'Table L12'!$J12,'Table L12'!$K12,'Table L12'!$L12)</f>
        <v>1</v>
      </c>
      <c r="E13" s="5">
        <f>CHOOSE(E$2,'Table L12'!$B12,'Table L12'!$C12,'Table L12'!$D12,'Table L12'!$E12,'Table L12'!$F12,'Table L12'!$G12,'Table L12'!$H12,'Table L12'!$I12,'Table L12'!$J12,'Table L12'!$K12,'Table L12'!$L12)</f>
        <v>2</v>
      </c>
      <c r="F13" s="5">
        <f>CHOOSE(F$2,'Table L12'!$B12,'Table L12'!$C12,'Table L12'!$D12,'Table L12'!$E12,'Table L12'!$F12,'Table L12'!$G12,'Table L12'!$H12,'Table L12'!$I12,'Table L12'!$J12,'Table L12'!$K12,'Table L12'!$L12)</f>
        <v>2</v>
      </c>
      <c r="G13" s="5">
        <f>CHOOSE(G$2,'Table L12'!$B12,'Table L12'!$C12,'Table L12'!$D12,'Table L12'!$E12,'Table L12'!$F12,'Table L12'!$G12,'Table L12'!$H12,'Table L12'!$I12,'Table L12'!$J12,'Table L12'!$K12,'Table L12'!$L12)</f>
        <v>1</v>
      </c>
    </row>
    <row r="14" spans="1:7">
      <c r="A14" s="3">
        <v>12</v>
      </c>
      <c r="B14" s="5">
        <f>CHOOSE(B$2,'Table L12'!$B13,'Table L12'!$C13,'Table L12'!$D13,'Table L12'!$E13,'Table L12'!$F13,'Table L12'!$G13,'Table L12'!$H13,'Table L12'!$I13,'Table L12'!$J13,'Table L12'!$K13,'Table L12'!$L13)</f>
        <v>2</v>
      </c>
      <c r="C14" s="5">
        <f>CHOOSE(C$2,'Table L12'!$B13,'Table L12'!$C13,'Table L12'!$D13,'Table L12'!$E13,'Table L12'!$F13,'Table L12'!$G13,'Table L12'!$H13,'Table L12'!$I13,'Table L12'!$J13,'Table L12'!$K13,'Table L12'!$L13)</f>
        <v>1</v>
      </c>
      <c r="D14" s="5">
        <f>CHOOSE(D$2,'Table L12'!$B13,'Table L12'!$C13,'Table L12'!$D13,'Table L12'!$E13,'Table L12'!$F13,'Table L12'!$G13,'Table L12'!$H13,'Table L12'!$I13,'Table L12'!$J13,'Table L12'!$K13,'Table L12'!$L13)</f>
        <v>1</v>
      </c>
      <c r="E14" s="5">
        <f>CHOOSE(E$2,'Table L12'!$B13,'Table L12'!$C13,'Table L12'!$D13,'Table L12'!$E13,'Table L12'!$F13,'Table L12'!$G13,'Table L12'!$H13,'Table L12'!$I13,'Table L12'!$J13,'Table L12'!$K13,'Table L12'!$L13)</f>
        <v>1</v>
      </c>
      <c r="F14" s="5">
        <f>CHOOSE(F$2,'Table L12'!$B13,'Table L12'!$C13,'Table L12'!$D13,'Table L12'!$E13,'Table L12'!$F13,'Table L12'!$G13,'Table L12'!$H13,'Table L12'!$I13,'Table L12'!$J13,'Table L12'!$K13,'Table L12'!$L13)</f>
        <v>2</v>
      </c>
      <c r="G14" s="5">
        <f>CHOOSE(G$2,'Table L12'!$B13,'Table L12'!$C13,'Table L12'!$D13,'Table L12'!$E13,'Table L12'!$F13,'Table L12'!$G13,'Table L12'!$H13,'Table L12'!$I13,'Table L12'!$J13,'Table L12'!$K13,'Table L12'!$L13)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showGridLines="0" zoomScale="130" zoomScaleNormal="130" workbookViewId="0">
      <selection activeCell="H17" sqref="H17"/>
    </sheetView>
  </sheetViews>
  <sheetFormatPr baseColWidth="10" defaultRowHeight="15"/>
  <cols>
    <col min="1" max="2" width="11.42578125" style="3"/>
    <col min="3" max="3" width="12.28515625" style="3" customWidth="1"/>
    <col min="4" max="16384" width="11.42578125" style="3"/>
  </cols>
  <sheetData>
    <row r="1" spans="1:8" ht="60">
      <c r="B1" s="4" t="s">
        <v>7</v>
      </c>
      <c r="C1" s="4" t="s">
        <v>8</v>
      </c>
      <c r="D1" s="4" t="s">
        <v>9</v>
      </c>
      <c r="E1" s="3" t="s">
        <v>10</v>
      </c>
      <c r="F1" s="4" t="s">
        <v>11</v>
      </c>
      <c r="G1" s="4" t="s">
        <v>12</v>
      </c>
      <c r="H1" s="4" t="s">
        <v>13</v>
      </c>
    </row>
    <row r="2" spans="1:8">
      <c r="A2" s="3" t="s">
        <v>14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21</v>
      </c>
    </row>
    <row r="3" spans="1:8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1:8">
      <c r="A4" s="3">
        <v>1</v>
      </c>
      <c r="B4" s="5" t="str">
        <f>CHOOSE(DOE!B3,B$2,B$3)</f>
        <v>0 jour</v>
      </c>
      <c r="C4" s="5" t="str">
        <f>CHOOSE(DOE!C3,C$2,C$3)</f>
        <v>200 mm/min</v>
      </c>
      <c r="D4" s="5" t="str">
        <f>CHOOSE(DOE!D3,D$2,D$3)</f>
        <v>30 % He</v>
      </c>
      <c r="E4" s="5" t="str">
        <f>CHOOSE(DOE!E3,E$2,E$3)</f>
        <v>650 W</v>
      </c>
      <c r="F4" s="5" t="str">
        <f>CHOOSE(DOE!F3,F$2,F$3)</f>
        <v>5 mm</v>
      </c>
      <c r="G4" s="5" t="str">
        <f>CHOOSE(DOE!G3,G$2,G$3)</f>
        <v>1,24 mm</v>
      </c>
      <c r="H4" s="5">
        <v>7</v>
      </c>
    </row>
    <row r="5" spans="1:8">
      <c r="A5" s="3">
        <v>2</v>
      </c>
      <c r="B5" s="5" t="str">
        <f>CHOOSE(DOE!B4,B$2,B$3)</f>
        <v>0 jour</v>
      </c>
      <c r="C5" s="5" t="str">
        <f>CHOOSE(DOE!C4,C$2,C$3)</f>
        <v>200 mm/min</v>
      </c>
      <c r="D5" s="5" t="str">
        <f>CHOOSE(DOE!D4,D$2,D$3)</f>
        <v>50 % He</v>
      </c>
      <c r="E5" s="5" t="str">
        <f>CHOOSE(DOE!E4,E$2,E$3)</f>
        <v>750 W</v>
      </c>
      <c r="F5" s="5" t="str">
        <f>CHOOSE(DOE!F4,F$2,F$3)</f>
        <v>5 mm</v>
      </c>
      <c r="G5" s="5" t="str">
        <f>CHOOSE(DOE!G4,G$2,G$3)</f>
        <v>1,24 mm</v>
      </c>
      <c r="H5" s="5">
        <v>7</v>
      </c>
    </row>
    <row r="6" spans="1:8">
      <c r="A6" s="3">
        <v>3</v>
      </c>
      <c r="B6" s="5" t="str">
        <f>CHOOSE(DOE!B5,B$2,B$3)</f>
        <v>40 jours</v>
      </c>
      <c r="C6" s="5" t="str">
        <f>CHOOSE(DOE!C5,C$2,C$3)</f>
        <v>300 mm/min</v>
      </c>
      <c r="D6" s="5" t="str">
        <f>CHOOSE(DOE!D5,D$2,D$3)</f>
        <v>30 % He</v>
      </c>
      <c r="E6" s="5" t="str">
        <f>CHOOSE(DOE!E5,E$2,E$3)</f>
        <v>750 W</v>
      </c>
      <c r="F6" s="5" t="str">
        <f>CHOOSE(DOE!F5,F$2,F$3)</f>
        <v>5 mm</v>
      </c>
      <c r="G6" s="5" t="str">
        <f>CHOOSE(DOE!G5,G$2,G$3)</f>
        <v>1,54 mm</v>
      </c>
      <c r="H6" s="5">
        <v>44</v>
      </c>
    </row>
    <row r="7" spans="1:8">
      <c r="A7" s="3">
        <v>4</v>
      </c>
      <c r="B7" s="5" t="str">
        <f>CHOOSE(DOE!B6,B$2,B$3)</f>
        <v>40 jours</v>
      </c>
      <c r="C7" s="5" t="str">
        <f>CHOOSE(DOE!C6,C$2,C$3)</f>
        <v>300 mm/min</v>
      </c>
      <c r="D7" s="5" t="str">
        <f>CHOOSE(DOE!D6,D$2,D$3)</f>
        <v>50 % He</v>
      </c>
      <c r="E7" s="5" t="str">
        <f>CHOOSE(DOE!E6,E$2,E$3)</f>
        <v>750 W</v>
      </c>
      <c r="F7" s="5" t="str">
        <f>CHOOSE(DOE!F6,F$2,F$3)</f>
        <v>15 mm</v>
      </c>
      <c r="G7" s="5" t="str">
        <f>CHOOSE(DOE!G6,G$2,G$3)</f>
        <v>1,24 mm</v>
      </c>
      <c r="H7" s="5">
        <v>20</v>
      </c>
    </row>
    <row r="8" spans="1:8">
      <c r="A8" s="3">
        <v>5</v>
      </c>
      <c r="B8" s="5" t="str">
        <f>CHOOSE(DOE!B7,B$2,B$3)</f>
        <v>40 jours</v>
      </c>
      <c r="C8" s="5" t="str">
        <f>CHOOSE(DOE!C7,C$2,C$3)</f>
        <v>200 mm/min</v>
      </c>
      <c r="D8" s="5" t="str">
        <f>CHOOSE(DOE!D7,D$2,D$3)</f>
        <v>50 % He</v>
      </c>
      <c r="E8" s="5" t="str">
        <f>CHOOSE(DOE!E7,E$2,E$3)</f>
        <v>650 W</v>
      </c>
      <c r="F8" s="5" t="str">
        <f>CHOOSE(DOE!F7,F$2,F$3)</f>
        <v>15 mm</v>
      </c>
      <c r="G8" s="5" t="str">
        <f>CHOOSE(DOE!G7,G$2,G$3)</f>
        <v>1,54 mm</v>
      </c>
      <c r="H8" s="5">
        <v>37</v>
      </c>
    </row>
    <row r="9" spans="1:8">
      <c r="A9" s="3">
        <v>6</v>
      </c>
      <c r="B9" s="5" t="str">
        <f>CHOOSE(DOE!B8,B$2,B$3)</f>
        <v>0 jour</v>
      </c>
      <c r="C9" s="5" t="str">
        <f>CHOOSE(DOE!C8,C$2,C$3)</f>
        <v>300 mm/min</v>
      </c>
      <c r="D9" s="5" t="str">
        <f>CHOOSE(DOE!D8,D$2,D$3)</f>
        <v>30 % He</v>
      </c>
      <c r="E9" s="5" t="str">
        <f>CHOOSE(DOE!E8,E$2,E$3)</f>
        <v>650 W</v>
      </c>
      <c r="F9" s="5" t="str">
        <f>CHOOSE(DOE!F8,F$2,F$3)</f>
        <v>15 mm</v>
      </c>
      <c r="G9" s="5" t="str">
        <f>CHOOSE(DOE!G8,G$2,G$3)</f>
        <v>1,54 mm</v>
      </c>
      <c r="H9" s="5">
        <v>41</v>
      </c>
    </row>
    <row r="10" spans="1:8">
      <c r="A10" s="3">
        <v>7</v>
      </c>
      <c r="B10" s="5" t="str">
        <f>CHOOSE(DOE!B9,B$2,B$3)</f>
        <v>0 jour</v>
      </c>
      <c r="C10" s="5" t="str">
        <f>CHOOSE(DOE!C9,C$2,C$3)</f>
        <v>300 mm/min</v>
      </c>
      <c r="D10" s="5" t="str">
        <f>CHOOSE(DOE!D9,D$2,D$3)</f>
        <v>50 % He</v>
      </c>
      <c r="E10" s="5" t="str">
        <f>CHOOSE(DOE!E9,E$2,E$3)</f>
        <v>650 W</v>
      </c>
      <c r="F10" s="5" t="str">
        <f>CHOOSE(DOE!F9,F$2,F$3)</f>
        <v>5 mm</v>
      </c>
      <c r="G10" s="5" t="str">
        <f>CHOOSE(DOE!G9,G$2,G$3)</f>
        <v>1,54 mm</v>
      </c>
      <c r="H10" s="5">
        <v>41</v>
      </c>
    </row>
    <row r="11" spans="1:8">
      <c r="A11" s="3">
        <v>8</v>
      </c>
      <c r="B11" s="5" t="str">
        <f>CHOOSE(DOE!B10,B$2,B$3)</f>
        <v>40 jours</v>
      </c>
      <c r="C11" s="5" t="str">
        <f>CHOOSE(DOE!C10,C$2,C$3)</f>
        <v>200 mm/min</v>
      </c>
      <c r="D11" s="5" t="str">
        <f>CHOOSE(DOE!D10,D$2,D$3)</f>
        <v>30 % He</v>
      </c>
      <c r="E11" s="5" t="str">
        <f>CHOOSE(DOE!E10,E$2,E$3)</f>
        <v>750 W</v>
      </c>
      <c r="F11" s="5" t="str">
        <f>CHOOSE(DOE!F10,F$2,F$3)</f>
        <v>5 mm</v>
      </c>
      <c r="G11" s="5" t="str">
        <f>CHOOSE(DOE!G10,G$2,G$3)</f>
        <v>1,54 mm</v>
      </c>
      <c r="H11" s="5">
        <v>34</v>
      </c>
    </row>
    <row r="12" spans="1:8">
      <c r="A12" s="3">
        <v>9</v>
      </c>
      <c r="B12" s="5" t="str">
        <f>CHOOSE(DOE!B11,B$2,B$3)</f>
        <v>40 jours</v>
      </c>
      <c r="C12" s="5" t="str">
        <f>CHOOSE(DOE!C11,C$2,C$3)</f>
        <v>300 mm/min</v>
      </c>
      <c r="D12" s="5" t="str">
        <f>CHOOSE(DOE!D11,D$2,D$3)</f>
        <v>50 % He</v>
      </c>
      <c r="E12" s="5" t="str">
        <f>CHOOSE(DOE!E11,E$2,E$3)</f>
        <v>650 W</v>
      </c>
      <c r="F12" s="5" t="str">
        <f>CHOOSE(DOE!F11,F$2,F$3)</f>
        <v>5 mm</v>
      </c>
      <c r="G12" s="5" t="str">
        <f>CHOOSE(DOE!G11,G$2,G$3)</f>
        <v>1,24 mm</v>
      </c>
      <c r="H12" s="5">
        <v>20</v>
      </c>
    </row>
    <row r="13" spans="1:8">
      <c r="A13" s="3">
        <v>10</v>
      </c>
      <c r="B13" s="5" t="str">
        <f>CHOOSE(DOE!B12,B$2,B$3)</f>
        <v>0 jour</v>
      </c>
      <c r="C13" s="5" t="str">
        <f>CHOOSE(DOE!C12,C$2,C$3)</f>
        <v>200 mm/min</v>
      </c>
      <c r="D13" s="5" t="str">
        <f>CHOOSE(DOE!D12,D$2,D$3)</f>
        <v>50 % He</v>
      </c>
      <c r="E13" s="5" t="str">
        <f>CHOOSE(DOE!E12,E$2,E$3)</f>
        <v>750 W</v>
      </c>
      <c r="F13" s="5" t="str">
        <f>CHOOSE(DOE!F12,F$2,F$3)</f>
        <v>15 mm</v>
      </c>
      <c r="G13" s="5" t="str">
        <f>CHOOSE(DOE!G12,G$2,G$3)</f>
        <v>1,54 mm</v>
      </c>
      <c r="H13" s="5">
        <v>20</v>
      </c>
    </row>
    <row r="14" spans="1:8">
      <c r="A14" s="3">
        <v>11</v>
      </c>
      <c r="B14" s="5" t="str">
        <f>CHOOSE(DOE!B13,B$2,B$3)</f>
        <v>0 jour</v>
      </c>
      <c r="C14" s="5" t="str">
        <f>CHOOSE(DOE!C13,C$2,C$3)</f>
        <v>300 mm/min</v>
      </c>
      <c r="D14" s="5" t="str">
        <f>CHOOSE(DOE!D13,D$2,D$3)</f>
        <v>30 % He</v>
      </c>
      <c r="E14" s="5" t="str">
        <f>CHOOSE(DOE!E13,E$2,E$3)</f>
        <v>750 W</v>
      </c>
      <c r="F14" s="5" t="str">
        <f>CHOOSE(DOE!F13,F$2,F$3)</f>
        <v>15 mm</v>
      </c>
      <c r="G14" s="5" t="str">
        <f>CHOOSE(DOE!G13,G$2,G$3)</f>
        <v>1,24 mm</v>
      </c>
      <c r="H14" s="5">
        <v>17</v>
      </c>
    </row>
    <row r="15" spans="1:8">
      <c r="A15" s="3">
        <v>12</v>
      </c>
      <c r="B15" s="5" t="str">
        <f>CHOOSE(DOE!B14,B$2,B$3)</f>
        <v>40 jours</v>
      </c>
      <c r="C15" s="5" t="str">
        <f>CHOOSE(DOE!C14,C$2,C$3)</f>
        <v>200 mm/min</v>
      </c>
      <c r="D15" s="5" t="str">
        <f>CHOOSE(DOE!D14,D$2,D$3)</f>
        <v>30 % He</v>
      </c>
      <c r="E15" s="5" t="str">
        <f>CHOOSE(DOE!E14,E$2,E$3)</f>
        <v>650 W</v>
      </c>
      <c r="F15" s="5" t="str">
        <f>CHOOSE(DOE!F14,F$2,F$3)</f>
        <v>15 mm</v>
      </c>
      <c r="G15" s="5" t="str">
        <f>CHOOSE(DOE!G14,G$2,G$3)</f>
        <v>1,24 mm</v>
      </c>
      <c r="H15" s="5">
        <v>12</v>
      </c>
    </row>
    <row r="16" spans="1:8">
      <c r="H16" s="3">
        <f>+AVERAGE(H4:H15)</f>
        <v>25</v>
      </c>
    </row>
  </sheetData>
  <conditionalFormatting sqref="B5:G15">
    <cfRule type="cellIs" dxfId="1" priority="1" stopIfTrue="1" operator="notEqual">
      <formula>B4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8"/>
  <sheetViews>
    <sheetView showGridLines="0" topLeftCell="A7" workbookViewId="0">
      <selection activeCell="A17" sqref="A17:H28"/>
    </sheetView>
  </sheetViews>
  <sheetFormatPr baseColWidth="10" defaultRowHeight="15"/>
  <cols>
    <col min="1" max="1" width="11.42578125" style="3"/>
    <col min="2" max="13" width="4" style="3" customWidth="1"/>
  </cols>
  <sheetData>
    <row r="1" spans="1:13">
      <c r="B1" s="3" t="s">
        <v>30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3" t="s">
        <v>36</v>
      </c>
      <c r="I1" s="3" t="s">
        <v>37</v>
      </c>
      <c r="J1" s="3" t="s">
        <v>38</v>
      </c>
      <c r="K1" s="3" t="s">
        <v>39</v>
      </c>
      <c r="L1" s="3" t="s">
        <v>40</v>
      </c>
      <c r="M1" s="3" t="s">
        <v>41</v>
      </c>
    </row>
    <row r="2" spans="1:13">
      <c r="A2" s="3">
        <v>1</v>
      </c>
      <c r="B2" s="5">
        <f>CHOOSE(DOE!$B3,'Plan d''expérimentations'!$H4,"")</f>
        <v>7</v>
      </c>
      <c r="C2" s="5" t="str">
        <f>CHOOSE(DOE!$B3,"",'Plan d''expérimentations'!$H4)</f>
        <v/>
      </c>
      <c r="D2" s="5">
        <f>CHOOSE(DOE!$C3,'Plan d''expérimentations'!$H4,"")</f>
        <v>7</v>
      </c>
      <c r="E2" s="5" t="str">
        <f>CHOOSE(DOE!$C3,"",'Plan d''expérimentations'!$H4)</f>
        <v/>
      </c>
      <c r="F2" s="5">
        <f>CHOOSE(DOE!$D3,'Plan d''expérimentations'!$H4,"")</f>
        <v>7</v>
      </c>
      <c r="G2" s="5" t="str">
        <f>CHOOSE(DOE!$D3,"",'Plan d''expérimentations'!$H4)</f>
        <v/>
      </c>
      <c r="H2" s="5">
        <f>CHOOSE(DOE!$E3,'Plan d''expérimentations'!$H4,"")</f>
        <v>7</v>
      </c>
      <c r="I2" s="5" t="str">
        <f>CHOOSE(DOE!$E3,"",'Plan d''expérimentations'!$H4)</f>
        <v/>
      </c>
      <c r="J2" s="5">
        <f>CHOOSE(DOE!$F3,'Plan d''expérimentations'!$H4,"")</f>
        <v>7</v>
      </c>
      <c r="K2" s="5" t="str">
        <f>CHOOSE(DOE!$F3,"",'Plan d''expérimentations'!$H4)</f>
        <v/>
      </c>
      <c r="L2" s="5">
        <f>CHOOSE(DOE!$G3,'Plan d''expérimentations'!$H4,"")</f>
        <v>7</v>
      </c>
      <c r="M2" s="5" t="str">
        <f>CHOOSE(DOE!$G3,"",'Plan d''expérimentations'!$H4)</f>
        <v/>
      </c>
    </row>
    <row r="3" spans="1:13">
      <c r="A3" s="3">
        <v>2</v>
      </c>
      <c r="B3" s="5">
        <f>CHOOSE(DOE!$B4,'Plan d''expérimentations'!$H5,"")</f>
        <v>7</v>
      </c>
      <c r="C3" s="5" t="str">
        <f>CHOOSE(DOE!$B4,"",'Plan d''expérimentations'!$H5)</f>
        <v/>
      </c>
      <c r="D3" s="5">
        <f>CHOOSE(DOE!$C4,'Plan d''expérimentations'!$H5,"")</f>
        <v>7</v>
      </c>
      <c r="E3" s="5" t="str">
        <f>CHOOSE(DOE!$C4,"",'Plan d''expérimentations'!$H5)</f>
        <v/>
      </c>
      <c r="F3" s="5" t="str">
        <f>CHOOSE(DOE!$D4,'Plan d''expérimentations'!$H5,"")</f>
        <v/>
      </c>
      <c r="G3" s="5">
        <f>CHOOSE(DOE!$D4,"",'Plan d''expérimentations'!$H5)</f>
        <v>7</v>
      </c>
      <c r="H3" s="5" t="str">
        <f>CHOOSE(DOE!$E4,'Plan d''expérimentations'!$H5,"")</f>
        <v/>
      </c>
      <c r="I3" s="5">
        <f>CHOOSE(DOE!$E4,"",'Plan d''expérimentations'!$H5)</f>
        <v>7</v>
      </c>
      <c r="J3" s="5">
        <f>CHOOSE(DOE!$F4,'Plan d''expérimentations'!$H5,"")</f>
        <v>7</v>
      </c>
      <c r="K3" s="5" t="str">
        <f>CHOOSE(DOE!$F4,"",'Plan d''expérimentations'!$H5)</f>
        <v/>
      </c>
      <c r="L3" s="5">
        <f>CHOOSE(DOE!$G4,'Plan d''expérimentations'!$H5,"")</f>
        <v>7</v>
      </c>
      <c r="M3" s="5" t="str">
        <f>CHOOSE(DOE!$G4,"",'Plan d''expérimentations'!$H5)</f>
        <v/>
      </c>
    </row>
    <row r="4" spans="1:13">
      <c r="A4" s="3">
        <v>3</v>
      </c>
      <c r="B4" s="5" t="str">
        <f>CHOOSE(DOE!$B5,'Plan d''expérimentations'!$H6,"")</f>
        <v/>
      </c>
      <c r="C4" s="5">
        <f>CHOOSE(DOE!$B5,"",'Plan d''expérimentations'!$H6)</f>
        <v>44</v>
      </c>
      <c r="D4" s="5" t="str">
        <f>CHOOSE(DOE!$C5,'Plan d''expérimentations'!$H6,"")</f>
        <v/>
      </c>
      <c r="E4" s="5">
        <f>CHOOSE(DOE!$C5,"",'Plan d''expérimentations'!$H6)</f>
        <v>44</v>
      </c>
      <c r="F4" s="5">
        <f>CHOOSE(DOE!$D5,'Plan d''expérimentations'!$H6,"")</f>
        <v>44</v>
      </c>
      <c r="G4" s="5" t="str">
        <f>CHOOSE(DOE!$D5,"",'Plan d''expérimentations'!$H6)</f>
        <v/>
      </c>
      <c r="H4" s="5" t="str">
        <f>CHOOSE(DOE!$E5,'Plan d''expérimentations'!$H6,"")</f>
        <v/>
      </c>
      <c r="I4" s="5">
        <f>CHOOSE(DOE!$E5,"",'Plan d''expérimentations'!$H6)</f>
        <v>44</v>
      </c>
      <c r="J4" s="5">
        <f>CHOOSE(DOE!$F5,'Plan d''expérimentations'!$H6,"")</f>
        <v>44</v>
      </c>
      <c r="K4" s="5" t="str">
        <f>CHOOSE(DOE!$F5,"",'Plan d''expérimentations'!$H6)</f>
        <v/>
      </c>
      <c r="L4" s="5" t="str">
        <f>CHOOSE(DOE!$G5,'Plan d''expérimentations'!$H6,"")</f>
        <v/>
      </c>
      <c r="M4" s="5">
        <f>CHOOSE(DOE!$G5,"",'Plan d''expérimentations'!$H6)</f>
        <v>44</v>
      </c>
    </row>
    <row r="5" spans="1:13">
      <c r="A5" s="3">
        <v>4</v>
      </c>
      <c r="B5" s="5" t="str">
        <f>CHOOSE(DOE!$B6,'Plan d''expérimentations'!$H7,"")</f>
        <v/>
      </c>
      <c r="C5" s="5">
        <f>CHOOSE(DOE!$B6,"",'Plan d''expérimentations'!$H7)</f>
        <v>20</v>
      </c>
      <c r="D5" s="5" t="str">
        <f>CHOOSE(DOE!$C6,'Plan d''expérimentations'!$H7,"")</f>
        <v/>
      </c>
      <c r="E5" s="5">
        <f>CHOOSE(DOE!$C6,"",'Plan d''expérimentations'!$H7)</f>
        <v>20</v>
      </c>
      <c r="F5" s="5" t="str">
        <f>CHOOSE(DOE!$D6,'Plan d''expérimentations'!$H7,"")</f>
        <v/>
      </c>
      <c r="G5" s="5">
        <f>CHOOSE(DOE!$D6,"",'Plan d''expérimentations'!$H7)</f>
        <v>20</v>
      </c>
      <c r="H5" s="5" t="str">
        <f>CHOOSE(DOE!$E6,'Plan d''expérimentations'!$H7,"")</f>
        <v/>
      </c>
      <c r="I5" s="5">
        <f>CHOOSE(DOE!$E6,"",'Plan d''expérimentations'!$H7)</f>
        <v>20</v>
      </c>
      <c r="J5" s="5" t="str">
        <f>CHOOSE(DOE!$F6,'Plan d''expérimentations'!$H7,"")</f>
        <v/>
      </c>
      <c r="K5" s="5">
        <f>CHOOSE(DOE!$F6,"",'Plan d''expérimentations'!$H7)</f>
        <v>20</v>
      </c>
      <c r="L5" s="5">
        <f>CHOOSE(DOE!$G6,'Plan d''expérimentations'!$H7,"")</f>
        <v>20</v>
      </c>
      <c r="M5" s="5" t="str">
        <f>CHOOSE(DOE!$G6,"",'Plan d''expérimentations'!$H7)</f>
        <v/>
      </c>
    </row>
    <row r="6" spans="1:13">
      <c r="A6" s="3">
        <v>5</v>
      </c>
      <c r="B6" s="5" t="str">
        <f>CHOOSE(DOE!$B7,'Plan d''expérimentations'!$H8,"")</f>
        <v/>
      </c>
      <c r="C6" s="5">
        <f>CHOOSE(DOE!$B7,"",'Plan d''expérimentations'!$H8)</f>
        <v>37</v>
      </c>
      <c r="D6" s="5">
        <f>CHOOSE(DOE!$C7,'Plan d''expérimentations'!$H8,"")</f>
        <v>37</v>
      </c>
      <c r="E6" s="5" t="str">
        <f>CHOOSE(DOE!$C7,"",'Plan d''expérimentations'!$H8)</f>
        <v/>
      </c>
      <c r="F6" s="5" t="str">
        <f>CHOOSE(DOE!$D7,'Plan d''expérimentations'!$H8,"")</f>
        <v/>
      </c>
      <c r="G6" s="5">
        <f>CHOOSE(DOE!$D7,"",'Plan d''expérimentations'!$H8)</f>
        <v>37</v>
      </c>
      <c r="H6" s="5">
        <f>CHOOSE(DOE!$E7,'Plan d''expérimentations'!$H8,"")</f>
        <v>37</v>
      </c>
      <c r="I6" s="5" t="str">
        <f>CHOOSE(DOE!$E7,"",'Plan d''expérimentations'!$H8)</f>
        <v/>
      </c>
      <c r="J6" s="5" t="str">
        <f>CHOOSE(DOE!$F7,'Plan d''expérimentations'!$H8,"")</f>
        <v/>
      </c>
      <c r="K6" s="5">
        <f>CHOOSE(DOE!$F7,"",'Plan d''expérimentations'!$H8)</f>
        <v>37</v>
      </c>
      <c r="L6" s="5" t="str">
        <f>CHOOSE(DOE!$G7,'Plan d''expérimentations'!$H8,"")</f>
        <v/>
      </c>
      <c r="M6" s="5">
        <f>CHOOSE(DOE!$G7,"",'Plan d''expérimentations'!$H8)</f>
        <v>37</v>
      </c>
    </row>
    <row r="7" spans="1:13">
      <c r="A7" s="3">
        <v>6</v>
      </c>
      <c r="B7" s="5">
        <f>CHOOSE(DOE!$B8,'Plan d''expérimentations'!$H9,"")</f>
        <v>41</v>
      </c>
      <c r="C7" s="5" t="str">
        <f>CHOOSE(DOE!$B8,"",'Plan d''expérimentations'!$H9)</f>
        <v/>
      </c>
      <c r="D7" s="5" t="str">
        <f>CHOOSE(DOE!$C8,'Plan d''expérimentations'!$H9,"")</f>
        <v/>
      </c>
      <c r="E7" s="5">
        <f>CHOOSE(DOE!$C8,"",'Plan d''expérimentations'!$H9)</f>
        <v>41</v>
      </c>
      <c r="F7" s="5">
        <f>CHOOSE(DOE!$D8,'Plan d''expérimentations'!$H9,"")</f>
        <v>41</v>
      </c>
      <c r="G7" s="5" t="str">
        <f>CHOOSE(DOE!$D8,"",'Plan d''expérimentations'!$H9)</f>
        <v/>
      </c>
      <c r="H7" s="5">
        <f>CHOOSE(DOE!$E8,'Plan d''expérimentations'!$H9,"")</f>
        <v>41</v>
      </c>
      <c r="I7" s="5" t="str">
        <f>CHOOSE(DOE!$E8,"",'Plan d''expérimentations'!$H9)</f>
        <v/>
      </c>
      <c r="J7" s="5" t="str">
        <f>CHOOSE(DOE!$F8,'Plan d''expérimentations'!$H9,"")</f>
        <v/>
      </c>
      <c r="K7" s="5">
        <f>CHOOSE(DOE!$F8,"",'Plan d''expérimentations'!$H9)</f>
        <v>41</v>
      </c>
      <c r="L7" s="5" t="str">
        <f>CHOOSE(DOE!$G8,'Plan d''expérimentations'!$H9,"")</f>
        <v/>
      </c>
      <c r="M7" s="5">
        <f>CHOOSE(DOE!$G8,"",'Plan d''expérimentations'!$H9)</f>
        <v>41</v>
      </c>
    </row>
    <row r="8" spans="1:13">
      <c r="A8" s="3">
        <v>7</v>
      </c>
      <c r="B8" s="5">
        <f>CHOOSE(DOE!$B9,'Plan d''expérimentations'!$H10,"")</f>
        <v>41</v>
      </c>
      <c r="C8" s="5" t="str">
        <f>CHOOSE(DOE!$B9,"",'Plan d''expérimentations'!$H10)</f>
        <v/>
      </c>
      <c r="D8" s="5" t="str">
        <f>CHOOSE(DOE!$C9,'Plan d''expérimentations'!$H10,"")</f>
        <v/>
      </c>
      <c r="E8" s="5">
        <f>CHOOSE(DOE!$C9,"",'Plan d''expérimentations'!$H10)</f>
        <v>41</v>
      </c>
      <c r="F8" s="5" t="str">
        <f>CHOOSE(DOE!$D9,'Plan d''expérimentations'!$H10,"")</f>
        <v/>
      </c>
      <c r="G8" s="5">
        <f>CHOOSE(DOE!$D9,"",'Plan d''expérimentations'!$H10)</f>
        <v>41</v>
      </c>
      <c r="H8" s="5">
        <f>CHOOSE(DOE!$E9,'Plan d''expérimentations'!$H10,"")</f>
        <v>41</v>
      </c>
      <c r="I8" s="5" t="str">
        <f>CHOOSE(DOE!$E9,"",'Plan d''expérimentations'!$H10)</f>
        <v/>
      </c>
      <c r="J8" s="5">
        <f>CHOOSE(DOE!$F9,'Plan d''expérimentations'!$H10,"")</f>
        <v>41</v>
      </c>
      <c r="K8" s="5" t="str">
        <f>CHOOSE(DOE!$F9,"",'Plan d''expérimentations'!$H10)</f>
        <v/>
      </c>
      <c r="L8" s="5" t="str">
        <f>CHOOSE(DOE!$G9,'Plan d''expérimentations'!$H10,"")</f>
        <v/>
      </c>
      <c r="M8" s="5">
        <f>CHOOSE(DOE!$G9,"",'Plan d''expérimentations'!$H10)</f>
        <v>41</v>
      </c>
    </row>
    <row r="9" spans="1:13">
      <c r="A9" s="3">
        <v>8</v>
      </c>
      <c r="B9" s="5" t="str">
        <f>CHOOSE(DOE!$B10,'Plan d''expérimentations'!$H11,"")</f>
        <v/>
      </c>
      <c r="C9" s="5">
        <f>CHOOSE(DOE!$B10,"",'Plan d''expérimentations'!$H11)</f>
        <v>34</v>
      </c>
      <c r="D9" s="5">
        <f>CHOOSE(DOE!$C10,'Plan d''expérimentations'!$H11,"")</f>
        <v>34</v>
      </c>
      <c r="E9" s="5" t="str">
        <f>CHOOSE(DOE!$C10,"",'Plan d''expérimentations'!$H11)</f>
        <v/>
      </c>
      <c r="F9" s="5">
        <f>CHOOSE(DOE!$D10,'Plan d''expérimentations'!$H11,"")</f>
        <v>34</v>
      </c>
      <c r="G9" s="5" t="str">
        <f>CHOOSE(DOE!$D10,"",'Plan d''expérimentations'!$H11)</f>
        <v/>
      </c>
      <c r="H9" s="5" t="str">
        <f>CHOOSE(DOE!$E10,'Plan d''expérimentations'!$H11,"")</f>
        <v/>
      </c>
      <c r="I9" s="5">
        <f>CHOOSE(DOE!$E10,"",'Plan d''expérimentations'!$H11)</f>
        <v>34</v>
      </c>
      <c r="J9" s="5">
        <f>CHOOSE(DOE!$F10,'Plan d''expérimentations'!$H11,"")</f>
        <v>34</v>
      </c>
      <c r="K9" s="5" t="str">
        <f>CHOOSE(DOE!$F10,"",'Plan d''expérimentations'!$H11)</f>
        <v/>
      </c>
      <c r="L9" s="5" t="str">
        <f>CHOOSE(DOE!$G10,'Plan d''expérimentations'!$H11,"")</f>
        <v/>
      </c>
      <c r="M9" s="5">
        <f>CHOOSE(DOE!$G10,"",'Plan d''expérimentations'!$H11)</f>
        <v>34</v>
      </c>
    </row>
    <row r="10" spans="1:13">
      <c r="A10" s="3">
        <v>9</v>
      </c>
      <c r="B10" s="5" t="str">
        <f>CHOOSE(DOE!$B11,'Plan d''expérimentations'!$H12,"")</f>
        <v/>
      </c>
      <c r="C10" s="5">
        <f>CHOOSE(DOE!$B11,"",'Plan d''expérimentations'!$H12)</f>
        <v>20</v>
      </c>
      <c r="D10" s="5" t="str">
        <f>CHOOSE(DOE!$C11,'Plan d''expérimentations'!$H12,"")</f>
        <v/>
      </c>
      <c r="E10" s="5">
        <f>CHOOSE(DOE!$C11,"",'Plan d''expérimentations'!$H12)</f>
        <v>20</v>
      </c>
      <c r="F10" s="5" t="str">
        <f>CHOOSE(DOE!$D11,'Plan d''expérimentations'!$H12,"")</f>
        <v/>
      </c>
      <c r="G10" s="5">
        <f>CHOOSE(DOE!$D11,"",'Plan d''expérimentations'!$H12)</f>
        <v>20</v>
      </c>
      <c r="H10" s="5">
        <f>CHOOSE(DOE!$E11,'Plan d''expérimentations'!$H12,"")</f>
        <v>20</v>
      </c>
      <c r="I10" s="5" t="str">
        <f>CHOOSE(DOE!$E11,"",'Plan d''expérimentations'!$H12)</f>
        <v/>
      </c>
      <c r="J10" s="5">
        <f>CHOOSE(DOE!$F11,'Plan d''expérimentations'!$H12,"")</f>
        <v>20</v>
      </c>
      <c r="K10" s="5" t="str">
        <f>CHOOSE(DOE!$F11,"",'Plan d''expérimentations'!$H12)</f>
        <v/>
      </c>
      <c r="L10" s="5">
        <f>CHOOSE(DOE!$G11,'Plan d''expérimentations'!$H12,"")</f>
        <v>20</v>
      </c>
      <c r="M10" s="5" t="str">
        <f>CHOOSE(DOE!$G11,"",'Plan d''expérimentations'!$H12)</f>
        <v/>
      </c>
    </row>
    <row r="11" spans="1:13">
      <c r="A11" s="3">
        <v>10</v>
      </c>
      <c r="B11" s="5">
        <f>CHOOSE(DOE!$B12,'Plan d''expérimentations'!$H13,"")</f>
        <v>20</v>
      </c>
      <c r="C11" s="5" t="str">
        <f>CHOOSE(DOE!$B12,"",'Plan d''expérimentations'!$H13)</f>
        <v/>
      </c>
      <c r="D11" s="5">
        <f>CHOOSE(DOE!$C12,'Plan d''expérimentations'!$H13,"")</f>
        <v>20</v>
      </c>
      <c r="E11" s="5" t="str">
        <f>CHOOSE(DOE!$C12,"",'Plan d''expérimentations'!$H13)</f>
        <v/>
      </c>
      <c r="F11" s="5" t="str">
        <f>CHOOSE(DOE!$D12,'Plan d''expérimentations'!$H13,"")</f>
        <v/>
      </c>
      <c r="G11" s="5">
        <f>CHOOSE(DOE!$D12,"",'Plan d''expérimentations'!$H13)</f>
        <v>20</v>
      </c>
      <c r="H11" s="5" t="str">
        <f>CHOOSE(DOE!$E12,'Plan d''expérimentations'!$H13,"")</f>
        <v/>
      </c>
      <c r="I11" s="5">
        <f>CHOOSE(DOE!$E12,"",'Plan d''expérimentations'!$H13)</f>
        <v>20</v>
      </c>
      <c r="J11" s="5" t="str">
        <f>CHOOSE(DOE!$F12,'Plan d''expérimentations'!$H13,"")</f>
        <v/>
      </c>
      <c r="K11" s="5">
        <f>CHOOSE(DOE!$F12,"",'Plan d''expérimentations'!$H13)</f>
        <v>20</v>
      </c>
      <c r="L11" s="5" t="str">
        <f>CHOOSE(DOE!$G12,'Plan d''expérimentations'!$H13,"")</f>
        <v/>
      </c>
      <c r="M11" s="5">
        <f>CHOOSE(DOE!$G12,"",'Plan d''expérimentations'!$H13)</f>
        <v>20</v>
      </c>
    </row>
    <row r="12" spans="1:13">
      <c r="A12" s="3">
        <v>11</v>
      </c>
      <c r="B12" s="5">
        <f>CHOOSE(DOE!$B13,'Plan d''expérimentations'!$H14,"")</f>
        <v>17</v>
      </c>
      <c r="C12" s="5" t="str">
        <f>CHOOSE(DOE!$B13,"",'Plan d''expérimentations'!$H14)</f>
        <v/>
      </c>
      <c r="D12" s="5" t="str">
        <f>CHOOSE(DOE!$C13,'Plan d''expérimentations'!$H14,"")</f>
        <v/>
      </c>
      <c r="E12" s="5">
        <f>CHOOSE(DOE!$C13,"",'Plan d''expérimentations'!$H14)</f>
        <v>17</v>
      </c>
      <c r="F12" s="5">
        <f>CHOOSE(DOE!$D13,'Plan d''expérimentations'!$H14,"")</f>
        <v>17</v>
      </c>
      <c r="G12" s="5" t="str">
        <f>CHOOSE(DOE!$D13,"",'Plan d''expérimentations'!$H14)</f>
        <v/>
      </c>
      <c r="H12" s="5" t="str">
        <f>CHOOSE(DOE!$E13,'Plan d''expérimentations'!$H14,"")</f>
        <v/>
      </c>
      <c r="I12" s="5">
        <f>CHOOSE(DOE!$E13,"",'Plan d''expérimentations'!$H14)</f>
        <v>17</v>
      </c>
      <c r="J12" s="5" t="str">
        <f>CHOOSE(DOE!$F13,'Plan d''expérimentations'!$H14,"")</f>
        <v/>
      </c>
      <c r="K12" s="5">
        <f>CHOOSE(DOE!$F13,"",'Plan d''expérimentations'!$H14)</f>
        <v>17</v>
      </c>
      <c r="L12" s="5">
        <f>CHOOSE(DOE!$G13,'Plan d''expérimentations'!$H14,"")</f>
        <v>17</v>
      </c>
      <c r="M12" s="5" t="str">
        <f>CHOOSE(DOE!$G13,"",'Plan d''expérimentations'!$H14)</f>
        <v/>
      </c>
    </row>
    <row r="13" spans="1:13">
      <c r="A13" s="3">
        <v>12</v>
      </c>
      <c r="B13" s="5" t="str">
        <f>CHOOSE(DOE!$B14,'Plan d''expérimentations'!$H15,"")</f>
        <v/>
      </c>
      <c r="C13" s="5">
        <f>CHOOSE(DOE!$B14,"",'Plan d''expérimentations'!$H15)</f>
        <v>12</v>
      </c>
      <c r="D13" s="5">
        <f>CHOOSE(DOE!$C14,'Plan d''expérimentations'!$H15,"")</f>
        <v>12</v>
      </c>
      <c r="E13" s="5" t="str">
        <f>CHOOSE(DOE!$C14,"",'Plan d''expérimentations'!$H15)</f>
        <v/>
      </c>
      <c r="F13" s="5">
        <f>CHOOSE(DOE!$D14,'Plan d''expérimentations'!$H15,"")</f>
        <v>12</v>
      </c>
      <c r="G13" s="5" t="str">
        <f>CHOOSE(DOE!$D14,"",'Plan d''expérimentations'!$H15)</f>
        <v/>
      </c>
      <c r="H13" s="5">
        <f>CHOOSE(DOE!$E14,'Plan d''expérimentations'!$H15,"")</f>
        <v>12</v>
      </c>
      <c r="I13" s="5" t="str">
        <f>CHOOSE(DOE!$E14,"",'Plan d''expérimentations'!$H15)</f>
        <v/>
      </c>
      <c r="J13" s="5" t="str">
        <f>CHOOSE(DOE!$F14,'Plan d''expérimentations'!$H15,"")</f>
        <v/>
      </c>
      <c r="K13" s="5">
        <f>CHOOSE(DOE!$F14,"",'Plan d''expérimentations'!$H15)</f>
        <v>12</v>
      </c>
      <c r="L13" s="5">
        <f>CHOOSE(DOE!$G14,'Plan d''expérimentations'!$H15,"")</f>
        <v>12</v>
      </c>
      <c r="M13" s="5" t="str">
        <f>CHOOSE(DOE!$G14,"",'Plan d''expérimentations'!$H15)</f>
        <v/>
      </c>
    </row>
    <row r="14" spans="1:13">
      <c r="B14" s="3">
        <f>AVERAGE(B2:B13)</f>
        <v>22.166666666666668</v>
      </c>
      <c r="C14" s="3">
        <f>AVERAGE(C2:C13)</f>
        <v>27.833333333333332</v>
      </c>
      <c r="D14" s="3">
        <f>AVERAGE(D2:D13)</f>
        <v>19.5</v>
      </c>
      <c r="E14" s="3">
        <f>AVERAGE(E2:E13)</f>
        <v>30.5</v>
      </c>
      <c r="F14" s="3">
        <f>AVERAGE(F2:F13)</f>
        <v>25.833333333333332</v>
      </c>
      <c r="G14" s="3">
        <f>AVERAGE(G2:G13)</f>
        <v>24.166666666666668</v>
      </c>
      <c r="H14" s="3">
        <f>AVERAGE(H2:H13)</f>
        <v>26.333333333333332</v>
      </c>
      <c r="I14" s="3">
        <f>AVERAGE(I2:I13)</f>
        <v>23.666666666666668</v>
      </c>
      <c r="J14" s="3">
        <f>AVERAGE(J2:J13)</f>
        <v>25.5</v>
      </c>
      <c r="K14" s="3">
        <f>AVERAGE(K2:K13)</f>
        <v>24.5</v>
      </c>
      <c r="L14" s="3">
        <f>AVERAGE(L2:L13)</f>
        <v>13.833333333333334</v>
      </c>
      <c r="M14" s="3">
        <f>AVERAGE(M2:M13)</f>
        <v>36.166666666666664</v>
      </c>
    </row>
    <row r="17" spans="1:8" ht="20.25">
      <c r="A17" s="6" t="s">
        <v>42</v>
      </c>
      <c r="B17" s="7" t="s">
        <v>43</v>
      </c>
      <c r="C17" s="8">
        <f>B14</f>
        <v>22.166666666666668</v>
      </c>
    </row>
    <row r="18" spans="1:8">
      <c r="A18" s="9"/>
      <c r="B18" s="7" t="s">
        <v>44</v>
      </c>
      <c r="C18" s="8">
        <f>C14</f>
        <v>27.833333333333332</v>
      </c>
    </row>
    <row r="19" spans="1:8" ht="20.25">
      <c r="A19" s="6" t="s">
        <v>8</v>
      </c>
      <c r="B19" s="7" t="s">
        <v>16</v>
      </c>
      <c r="D19" s="10">
        <f>D14</f>
        <v>19.5</v>
      </c>
    </row>
    <row r="20" spans="1:8">
      <c r="A20" s="9"/>
      <c r="B20" s="7" t="s">
        <v>24</v>
      </c>
      <c r="D20" s="10">
        <f>E14</f>
        <v>30.5</v>
      </c>
    </row>
    <row r="21" spans="1:8" ht="20.25">
      <c r="A21" s="6" t="s">
        <v>45</v>
      </c>
      <c r="B21" s="7" t="s">
        <v>46</v>
      </c>
      <c r="E21" s="10">
        <f>F14</f>
        <v>25.833333333333332</v>
      </c>
    </row>
    <row r="22" spans="1:8">
      <c r="A22" s="9"/>
      <c r="B22" s="7" t="s">
        <v>47</v>
      </c>
      <c r="E22" s="10">
        <f>G14</f>
        <v>24.166666666666668</v>
      </c>
    </row>
    <row r="23" spans="1:8">
      <c r="A23" s="11" t="s">
        <v>10</v>
      </c>
      <c r="B23" s="7" t="s">
        <v>18</v>
      </c>
      <c r="F23" s="10">
        <f>H14</f>
        <v>26.333333333333332</v>
      </c>
    </row>
    <row r="24" spans="1:8">
      <c r="A24" s="9"/>
      <c r="B24" s="7" t="s">
        <v>26</v>
      </c>
      <c r="F24" s="10">
        <f>I14</f>
        <v>23.666666666666668</v>
      </c>
    </row>
    <row r="25" spans="1:8" ht="20.25">
      <c r="A25" s="6" t="s">
        <v>48</v>
      </c>
      <c r="B25" s="7" t="s">
        <v>19</v>
      </c>
      <c r="G25" s="10">
        <f>J14</f>
        <v>25.5</v>
      </c>
    </row>
    <row r="26" spans="1:8">
      <c r="A26" s="9"/>
      <c r="B26" s="7" t="s">
        <v>27</v>
      </c>
      <c r="G26" s="10">
        <f>K14</f>
        <v>24.5</v>
      </c>
    </row>
    <row r="27" spans="1:8" ht="20.25">
      <c r="A27" s="6" t="s">
        <v>12</v>
      </c>
      <c r="B27" s="7" t="s">
        <v>20</v>
      </c>
      <c r="H27" s="10">
        <f>L14</f>
        <v>13.833333333333334</v>
      </c>
    </row>
    <row r="28" spans="1:8">
      <c r="A28" s="9"/>
      <c r="B28" s="7" t="s">
        <v>28</v>
      </c>
      <c r="H28" s="10">
        <f>M14</f>
        <v>36.166666666666664</v>
      </c>
    </row>
  </sheetData>
  <conditionalFormatting sqref="B2:M13">
    <cfRule type="containsBlanks" dxfId="0" priority="1">
      <formula>LEN(TRIM(B2))=0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1</vt:i4>
      </vt:variant>
    </vt:vector>
  </HeadingPairs>
  <TitlesOfParts>
    <vt:vector size="5" baseType="lpstr">
      <vt:lpstr>Table L12</vt:lpstr>
      <vt:lpstr>DOE</vt:lpstr>
      <vt:lpstr>Plan d'expérimentations</vt:lpstr>
      <vt:lpstr>Grille de dépouillement</vt:lpstr>
      <vt:lpstr>Graphe des effets moyens</vt:lpstr>
    </vt:vector>
  </TitlesOfParts>
  <Company>IUT Orleans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ldelplan</dc:creator>
  <cp:lastModifiedBy>Delplanque</cp:lastModifiedBy>
  <dcterms:created xsi:type="dcterms:W3CDTF">2010-03-04T10:54:59Z</dcterms:created>
  <dcterms:modified xsi:type="dcterms:W3CDTF">2011-09-01T08:47:04Z</dcterms:modified>
</cp:coreProperties>
</file>