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20" windowWidth="9720" windowHeight="7320"/>
  </bookViews>
  <sheets>
    <sheet name="Bilan N" sheetId="6" r:id="rId1"/>
    <sheet name="Budgets Ventes Achats TVA" sheetId="1" r:id="rId2"/>
    <sheet name="Encaissements Décaissements" sheetId="2" r:id="rId3"/>
    <sheet name="Trésorerie" sheetId="3" r:id="rId4"/>
    <sheet name="Résultat Juin n+1" sheetId="4" r:id="rId5"/>
    <sheet name="Bilan Juin N+1" sheetId="5" r:id="rId6"/>
  </sheets>
  <definedNames>
    <definedName name="CA_Annuel">'Budgets Ventes Achats TVA'!#REF!</definedName>
    <definedName name="pu">'Budgets Ventes Achats TVA'!#REF!</definedName>
    <definedName name="pv">'Budgets Ventes Achats TVA'!$D$2</definedName>
    <definedName name="qte">'Budgets Ventes Achats TVA'!#REF!</definedName>
    <definedName name="tva">'Budgets Ventes Achats TVA'!$C$2</definedName>
    <definedName name="txh">'Budgets Ventes Achats TVA'!#REF!</definedName>
  </definedNames>
  <calcPr calcId="125725"/>
</workbook>
</file>

<file path=xl/calcChain.xml><?xml version="1.0" encoding="utf-8"?>
<calcChain xmlns="http://schemas.openxmlformats.org/spreadsheetml/2006/main">
  <c r="C6" i="5"/>
  <c r="C8"/>
  <c r="E8"/>
  <c r="E12"/>
  <c r="E13"/>
  <c r="E14"/>
  <c r="C17"/>
  <c r="G6"/>
  <c r="G7"/>
  <c r="E10" i="4"/>
  <c r="E15"/>
  <c r="J5" i="2"/>
  <c r="J6"/>
  <c r="J7"/>
  <c r="J8"/>
  <c r="J20"/>
  <c r="C40" i="1"/>
  <c r="D40"/>
  <c r="E40"/>
  <c r="F40"/>
  <c r="G40"/>
  <c r="H40"/>
  <c r="I22"/>
  <c r="C11" i="4" s="1"/>
  <c r="C23" i="1"/>
  <c r="D23"/>
  <c r="E23"/>
  <c r="F23"/>
  <c r="G23"/>
  <c r="H23"/>
  <c r="I23"/>
  <c r="C12" i="4" s="1"/>
  <c r="I24" i="1"/>
  <c r="C10" i="4" s="1"/>
  <c r="I25" i="1"/>
  <c r="I26"/>
  <c r="I27"/>
  <c r="I28"/>
  <c r="I31"/>
  <c r="I14"/>
  <c r="C8" i="4" s="1"/>
  <c r="C15" i="1"/>
  <c r="C39" s="1"/>
  <c r="D15"/>
  <c r="D39" s="1"/>
  <c r="E15"/>
  <c r="E39" s="1"/>
  <c r="F15"/>
  <c r="F39" s="1"/>
  <c r="G15"/>
  <c r="G39" s="1"/>
  <c r="H15"/>
  <c r="H39" s="1"/>
  <c r="C16"/>
  <c r="D16"/>
  <c r="E16"/>
  <c r="F27" i="2" s="1"/>
  <c r="F16" i="1"/>
  <c r="G16"/>
  <c r="H16"/>
  <c r="C17"/>
  <c r="D17" s="1"/>
  <c r="E17" s="1"/>
  <c r="F17"/>
  <c r="G17"/>
  <c r="H17" s="1"/>
  <c r="C18"/>
  <c r="D18" s="1"/>
  <c r="E18" s="1"/>
  <c r="F18" s="1"/>
  <c r="G18" s="1"/>
  <c r="H18" s="1"/>
  <c r="I6"/>
  <c r="E7" i="4" s="1"/>
  <c r="E22" s="1"/>
  <c r="C7" i="1"/>
  <c r="C37" s="1"/>
  <c r="D7"/>
  <c r="D37" s="1"/>
  <c r="E7"/>
  <c r="E37" s="1"/>
  <c r="F7"/>
  <c r="F37" s="1"/>
  <c r="G7"/>
  <c r="G37" s="1"/>
  <c r="H7"/>
  <c r="C8"/>
  <c r="D8"/>
  <c r="E8"/>
  <c r="F8"/>
  <c r="G8"/>
  <c r="H8"/>
  <c r="C9"/>
  <c r="D9" s="1"/>
  <c r="E9" s="1"/>
  <c r="F9"/>
  <c r="G9" s="1"/>
  <c r="H9" s="1"/>
  <c r="C10"/>
  <c r="D10" s="1"/>
  <c r="E10" s="1"/>
  <c r="F10" s="1"/>
  <c r="G10" s="1"/>
  <c r="H10" s="1"/>
  <c r="C32"/>
  <c r="C33" s="1"/>
  <c r="E32"/>
  <c r="G32"/>
  <c r="E18" i="6"/>
  <c r="C4" i="3" s="1"/>
  <c r="G19" i="6"/>
  <c r="E17"/>
  <c r="E8"/>
  <c r="E6"/>
  <c r="E7"/>
  <c r="E10"/>
  <c r="E12"/>
  <c r="E19" s="1"/>
  <c r="E13"/>
  <c r="E15"/>
  <c r="H32" i="1"/>
  <c r="C10" i="6"/>
  <c r="D10"/>
  <c r="C19"/>
  <c r="D19"/>
  <c r="D20" s="1"/>
  <c r="C20"/>
  <c r="D32" i="1"/>
  <c r="F32"/>
  <c r="I7" l="1"/>
  <c r="I16"/>
  <c r="E20" i="6"/>
  <c r="G10" s="1"/>
  <c r="G20" s="1"/>
  <c r="C10" i="5"/>
  <c r="C27" i="2"/>
  <c r="C28" s="1"/>
  <c r="C15"/>
  <c r="C43" i="1"/>
  <c r="C44"/>
  <c r="D42" s="1"/>
  <c r="H15" i="2"/>
  <c r="H5" i="3" s="1"/>
  <c r="I15" i="1"/>
  <c r="H37"/>
  <c r="J25" i="2"/>
  <c r="G27"/>
  <c r="J23"/>
  <c r="J22"/>
  <c r="D27"/>
  <c r="I15"/>
  <c r="C15" i="5" s="1"/>
  <c r="D15" s="1"/>
  <c r="E15" s="1"/>
  <c r="J13" i="2"/>
  <c r="J11"/>
  <c r="J10"/>
  <c r="D15"/>
  <c r="D5" i="3" s="1"/>
  <c r="I8" i="1"/>
  <c r="H27" i="2"/>
  <c r="J12"/>
  <c r="C14" i="4"/>
  <c r="E7" i="5"/>
  <c r="D6"/>
  <c r="E17"/>
  <c r="D19"/>
  <c r="I30" i="1"/>
  <c r="C18" i="4"/>
  <c r="D39" i="2"/>
  <c r="C6" i="3" s="1"/>
  <c r="D43" i="1"/>
  <c r="D44"/>
  <c r="E42" s="1"/>
  <c r="D33"/>
  <c r="E33" s="1"/>
  <c r="F33" s="1"/>
  <c r="G33" s="1"/>
  <c r="H33" s="1"/>
  <c r="I32"/>
  <c r="D40" i="2" l="1"/>
  <c r="E45" i="1"/>
  <c r="F38" i="2"/>
  <c r="F39" s="1"/>
  <c r="E6" i="5"/>
  <c r="E10" s="1"/>
  <c r="D10"/>
  <c r="D20" s="1"/>
  <c r="J26" i="2"/>
  <c r="I27"/>
  <c r="G15" i="5" s="1"/>
  <c r="C5" i="3"/>
  <c r="C16" i="2"/>
  <c r="D16" s="1"/>
  <c r="F15"/>
  <c r="F5" i="3" s="1"/>
  <c r="E27" i="2"/>
  <c r="J14"/>
  <c r="J21"/>
  <c r="D45" i="1"/>
  <c r="E38" i="2"/>
  <c r="E39" s="1"/>
  <c r="D6" i="3" s="1"/>
  <c r="C7"/>
  <c r="D4" s="1"/>
  <c r="J24" i="2"/>
  <c r="J9"/>
  <c r="G15"/>
  <c r="G5" i="3" s="1"/>
  <c r="D28" i="2"/>
  <c r="E28" s="1"/>
  <c r="F28" s="1"/>
  <c r="G28" s="1"/>
  <c r="H28" s="1"/>
  <c r="E15"/>
  <c r="E5" i="3" s="1"/>
  <c r="E43" i="1"/>
  <c r="E44"/>
  <c r="F42" s="1"/>
  <c r="D7" i="3" l="1"/>
  <c r="E4" s="1"/>
  <c r="E6"/>
  <c r="F45" i="1"/>
  <c r="G38" i="2"/>
  <c r="G39" s="1"/>
  <c r="F6" i="3" s="1"/>
  <c r="E7"/>
  <c r="F4" s="1"/>
  <c r="E16" i="2"/>
  <c r="F16" s="1"/>
  <c r="G16" s="1"/>
  <c r="H16" s="1"/>
  <c r="J15"/>
  <c r="J27"/>
  <c r="E40"/>
  <c r="F40" s="1"/>
  <c r="G40" s="1"/>
  <c r="F43" i="1"/>
  <c r="F44"/>
  <c r="G42" s="1"/>
  <c r="F7" i="3" l="1"/>
  <c r="G4" s="1"/>
  <c r="G45" i="1"/>
  <c r="H38" i="2"/>
  <c r="H39" s="1"/>
  <c r="G6" i="3" s="1"/>
  <c r="G43" i="1"/>
  <c r="G44"/>
  <c r="H42" s="1"/>
  <c r="G7" i="3" l="1"/>
  <c r="H4" s="1"/>
  <c r="H40" i="2"/>
  <c r="H45" i="1"/>
  <c r="I38" i="2"/>
  <c r="I39" s="1"/>
  <c r="H6" i="3" s="1"/>
  <c r="H43" i="1"/>
  <c r="H44"/>
  <c r="I29"/>
  <c r="H7" i="3" l="1"/>
  <c r="I7" s="1"/>
  <c r="C18" i="5" s="1"/>
  <c r="C19" s="1"/>
  <c r="C20" s="1"/>
  <c r="I45" i="1"/>
  <c r="J38" i="2"/>
  <c r="G16" i="5" s="1"/>
  <c r="G19" s="1"/>
  <c r="I40" i="2"/>
  <c r="C22" i="4"/>
  <c r="E18" i="5" l="1"/>
  <c r="E19" s="1"/>
  <c r="E20" s="1"/>
  <c r="G9" s="1"/>
  <c r="G10" s="1"/>
  <c r="E23" i="4"/>
  <c r="E24" s="1"/>
  <c r="C23"/>
  <c r="C24" s="1"/>
  <c r="G20" i="5" l="1"/>
</calcChain>
</file>

<file path=xl/comments1.xml><?xml version="1.0" encoding="utf-8"?>
<comments xmlns="http://schemas.openxmlformats.org/spreadsheetml/2006/main">
  <authors>
    <author>Carlos JANUARIO</author>
  </authors>
  <commentList>
    <comment ref="I6" authorId="0">
      <text>
        <r>
          <rPr>
            <b/>
            <sz val="8"/>
            <color indexed="81"/>
            <rFont val="Tahoma"/>
            <family val="2"/>
          </rPr>
          <t>Tableau de résultat : Produits.</t>
        </r>
      </text>
    </comment>
    <comment ref="I14" authorId="0">
      <text>
        <r>
          <rPr>
            <b/>
            <sz val="8"/>
            <color indexed="81"/>
            <rFont val="Tahoma"/>
            <family val="2"/>
          </rPr>
          <t>Tableau de résultat : charges.</t>
        </r>
      </text>
    </comment>
    <comment ref="I22" authorId="0">
      <text>
        <r>
          <rPr>
            <b/>
            <sz val="8"/>
            <color indexed="81"/>
            <rFont val="Tahoma"/>
            <family val="2"/>
          </rPr>
          <t>Tableau de résultat : Charges.</t>
        </r>
      </text>
    </comment>
    <comment ref="I23" authorId="0">
      <text>
        <r>
          <rPr>
            <b/>
            <sz val="8"/>
            <color indexed="81"/>
            <rFont val="Tahoma"/>
            <family val="2"/>
          </rPr>
          <t>Tableau de résultat : Charges.</t>
        </r>
      </text>
    </comment>
    <comment ref="I24" authorId="0">
      <text>
        <r>
          <rPr>
            <b/>
            <sz val="8"/>
            <color indexed="81"/>
            <rFont val="Tahoma"/>
            <family val="2"/>
          </rPr>
          <t>Tableau de résultat : Charges.</t>
        </r>
      </text>
    </comment>
    <comment ref="I25" authorId="0">
      <text>
        <r>
          <rPr>
            <b/>
            <sz val="8"/>
            <color indexed="81"/>
            <rFont val="Tahoma"/>
            <family val="2"/>
          </rPr>
          <t>Tableau de résultat : Charges.</t>
        </r>
      </text>
    </comment>
    <comment ref="I26" authorId="0">
      <text>
        <r>
          <rPr>
            <b/>
            <sz val="8"/>
            <color indexed="81"/>
            <rFont val="Tahoma"/>
            <family val="2"/>
          </rPr>
          <t>Tableau de résultat : Charges.</t>
        </r>
      </text>
    </comment>
    <comment ref="I27" authorId="0">
      <text>
        <r>
          <rPr>
            <b/>
            <sz val="8"/>
            <color indexed="81"/>
            <rFont val="Tahoma"/>
            <family val="2"/>
          </rPr>
          <t>Tableau de résultat : Charges.</t>
        </r>
      </text>
    </comment>
    <comment ref="I28" authorId="0">
      <text>
        <r>
          <rPr>
            <b/>
            <sz val="8"/>
            <color indexed="81"/>
            <rFont val="Tahoma"/>
            <family val="2"/>
          </rPr>
          <t>Tableau de résultat : Charges.</t>
        </r>
      </text>
    </comment>
    <comment ref="I29" authorId="0">
      <text>
        <r>
          <rPr>
            <b/>
            <sz val="8"/>
            <color indexed="81"/>
            <rFont val="Tahoma"/>
            <family val="2"/>
          </rPr>
          <t>Tableau de résultat : Charges.</t>
        </r>
      </text>
    </comment>
    <comment ref="I30" authorId="0">
      <text>
        <r>
          <rPr>
            <b/>
            <sz val="8"/>
            <color indexed="81"/>
            <rFont val="Tahoma"/>
            <family val="2"/>
          </rPr>
          <t>Tableau de résultat : Charges.</t>
        </r>
      </text>
    </comment>
    <comment ref="I31" authorId="0">
      <text>
        <r>
          <rPr>
            <b/>
            <sz val="8"/>
            <color indexed="81"/>
            <rFont val="Tahoma"/>
            <family val="2"/>
          </rPr>
          <t>Tableau de résultat : Charges.</t>
        </r>
      </text>
    </comment>
    <comment ref="I45" authorId="0">
      <text>
        <r>
          <rPr>
            <b/>
            <sz val="8"/>
            <color indexed="81"/>
            <rFont val="Tahoma"/>
            <charset val="1"/>
          </rPr>
          <t>Bilan passif : Dettes fiscales.</t>
        </r>
      </text>
    </comment>
  </commentList>
</comments>
</file>

<file path=xl/comments2.xml><?xml version="1.0" encoding="utf-8"?>
<comments xmlns="http://schemas.openxmlformats.org/spreadsheetml/2006/main">
  <authors>
    <author>Carlos JANUARIO</author>
  </authors>
  <commentList>
    <comment ref="I15" authorId="0">
      <text>
        <r>
          <rPr>
            <b/>
            <sz val="8"/>
            <color indexed="81"/>
            <rFont val="Tahoma"/>
            <charset val="1"/>
          </rPr>
          <t>Bilan actif : créances.</t>
        </r>
      </text>
    </comment>
    <comment ref="I27" authorId="0">
      <text>
        <r>
          <rPr>
            <b/>
            <sz val="8"/>
            <color indexed="81"/>
            <rFont val="Tahoma"/>
            <charset val="1"/>
          </rPr>
          <t>Bilan passif : dettes fournisseurs.</t>
        </r>
      </text>
    </comment>
    <comment ref="J36" authorId="0">
      <text>
        <r>
          <rPr>
            <b/>
            <sz val="8"/>
            <color indexed="81"/>
            <rFont val="Tahoma"/>
            <charset val="1"/>
          </rPr>
          <t>Bilan passif : dettes sociales.</t>
        </r>
      </text>
    </comment>
    <comment ref="J38" authorId="0">
      <text>
        <r>
          <rPr>
            <b/>
            <sz val="8"/>
            <color indexed="81"/>
            <rFont val="Tahoma"/>
            <charset val="1"/>
          </rPr>
          <t>Bilan passif : dettes fiscales.</t>
        </r>
      </text>
    </comment>
  </commentList>
</comments>
</file>

<file path=xl/comments3.xml><?xml version="1.0" encoding="utf-8"?>
<comments xmlns="http://schemas.openxmlformats.org/spreadsheetml/2006/main">
  <authors>
    <author>Carlos JANUARIO</author>
  </authors>
  <commentList>
    <comment ref="I7" authorId="0">
      <text>
        <r>
          <rPr>
            <b/>
            <sz val="8"/>
            <color indexed="81"/>
            <rFont val="Tahoma"/>
            <family val="2"/>
          </rPr>
          <t>Bilan : trésorerie active.</t>
        </r>
      </text>
    </comment>
  </commentList>
</comments>
</file>

<file path=xl/sharedStrings.xml><?xml version="1.0" encoding="utf-8"?>
<sst xmlns="http://schemas.openxmlformats.org/spreadsheetml/2006/main" count="260" uniqueCount="148">
  <si>
    <t>Mois</t>
  </si>
  <si>
    <t>Taux de TVA</t>
  </si>
  <si>
    <t>Ventes TTC</t>
  </si>
  <si>
    <t>Totaux</t>
  </si>
  <si>
    <t>Trésorerie initiale</t>
  </si>
  <si>
    <t>Encaissements</t>
  </si>
  <si>
    <t>Décaissements</t>
  </si>
  <si>
    <t>Trésorerie finale</t>
  </si>
  <si>
    <t>Cumuls</t>
  </si>
  <si>
    <t>Janvier</t>
  </si>
  <si>
    <t>Février</t>
  </si>
  <si>
    <t>Mars</t>
  </si>
  <si>
    <t>Avril</t>
  </si>
  <si>
    <t>Mai</t>
  </si>
  <si>
    <t>Juin</t>
  </si>
  <si>
    <t>Immobilisations incorporelles</t>
  </si>
  <si>
    <t>Immobilisations corporelles</t>
  </si>
  <si>
    <t>CAPITAUX PROPRES</t>
  </si>
  <si>
    <t>Capital</t>
  </si>
  <si>
    <t>Réserves</t>
  </si>
  <si>
    <t>DETTES</t>
  </si>
  <si>
    <t>ACTIF CIRCULANT</t>
  </si>
  <si>
    <t>Disponibilités</t>
  </si>
  <si>
    <t>Total charges</t>
  </si>
  <si>
    <t>Total produits</t>
  </si>
  <si>
    <t>Total</t>
  </si>
  <si>
    <t>ACTIF</t>
  </si>
  <si>
    <t>PASSIF</t>
  </si>
  <si>
    <t>CHARGES HT</t>
  </si>
  <si>
    <t>PRODUITS HT</t>
  </si>
  <si>
    <t>Charges financières</t>
  </si>
  <si>
    <t>Total général</t>
  </si>
  <si>
    <t>Bilan</t>
  </si>
  <si>
    <t>Brut</t>
  </si>
  <si>
    <t>Net</t>
  </si>
  <si>
    <t>Autres dettes diverses</t>
  </si>
  <si>
    <t>Dettes sur immobilisations</t>
  </si>
  <si>
    <t>Approvisionnements stockés</t>
  </si>
  <si>
    <t>Achats d'approvisionnements</t>
  </si>
  <si>
    <t>Dotations aux amortissements</t>
  </si>
  <si>
    <t>Impôts et taxes</t>
  </si>
  <si>
    <t>Charges sociales sur salaires</t>
  </si>
  <si>
    <t>ACTIF IMMOBILISE</t>
  </si>
  <si>
    <t>Résultat prévisionnel (bénéfice)</t>
  </si>
  <si>
    <t xml:space="preserve">Total </t>
  </si>
  <si>
    <t>Résultat prévisionnel (Perte)</t>
  </si>
  <si>
    <t xml:space="preserve">Stocks de Produits finis </t>
  </si>
  <si>
    <t>Stocks de marchandises</t>
  </si>
  <si>
    <t>Immobilisations financières</t>
  </si>
  <si>
    <t>CHARGES D'EXPLOITATION</t>
  </si>
  <si>
    <t>PRODUITS D'EXPLOITATION</t>
  </si>
  <si>
    <t>Achats de marchandises</t>
  </si>
  <si>
    <t>Variation de stock de marchandises</t>
  </si>
  <si>
    <t>Charges externes</t>
  </si>
  <si>
    <t xml:space="preserve">Dotations aux dépréciations </t>
  </si>
  <si>
    <t>Ventes de marchandises</t>
  </si>
  <si>
    <t>Produits financiers</t>
  </si>
  <si>
    <t>Subventions d 'exploitation</t>
  </si>
  <si>
    <t>CHARGES FINANCIERES</t>
  </si>
  <si>
    <t>PRODUITS FINANCIERS</t>
  </si>
  <si>
    <t xml:space="preserve">Reprises de dépréciations </t>
  </si>
  <si>
    <t>Clients  et comptes rattachés</t>
  </si>
  <si>
    <t>Dettes fournisseurs d'ABS et rattachés</t>
  </si>
  <si>
    <t>Dettes Fiscales et Sociales</t>
  </si>
  <si>
    <t>Montants</t>
  </si>
  <si>
    <t>Production vendue de biens</t>
  </si>
  <si>
    <t>Prestations de services</t>
  </si>
  <si>
    <t>Contrôles</t>
  </si>
  <si>
    <t>Bilan Passif</t>
  </si>
  <si>
    <t>TVA sur ventes</t>
  </si>
  <si>
    <t xml:space="preserve">TVA sur achats </t>
  </si>
  <si>
    <t>Achats  TTC</t>
  </si>
  <si>
    <t>Cumuls achats  TTC</t>
  </si>
  <si>
    <t>Cumuls achats HT</t>
  </si>
  <si>
    <t>Cumuls ventes TTC</t>
  </si>
  <si>
    <t>Cumuls ventes HT</t>
  </si>
  <si>
    <t>TVA à décaisser</t>
  </si>
  <si>
    <t xml:space="preserve">Décaissement de la TVA </t>
  </si>
  <si>
    <t>Cotisations sociales</t>
  </si>
  <si>
    <t>Créances clients</t>
  </si>
  <si>
    <t>Fournisseurs d'ABS</t>
  </si>
  <si>
    <t>TVA nette à payer</t>
  </si>
  <si>
    <t>Cotisations sociales employeur</t>
  </si>
  <si>
    <t xml:space="preserve">TVA collectée sur cession </t>
  </si>
  <si>
    <t>Report du crédit de TVA</t>
  </si>
  <si>
    <t>Crédit de TVA à reporter</t>
  </si>
  <si>
    <t>CHARGES EXCEPTIONNELLES</t>
  </si>
  <si>
    <t>Valeur comptable des éléments d'actif cédés</t>
  </si>
  <si>
    <t>PRODUITS EXCEPTIONNELS</t>
  </si>
  <si>
    <t>Produits des cessions d'éléments d'actif</t>
  </si>
  <si>
    <t>Emprunts et dettes financières diverses</t>
  </si>
  <si>
    <t>Commentaires et suggestions</t>
  </si>
  <si>
    <t>Valeurs Mobilières de Placement</t>
  </si>
  <si>
    <t>Résultat de l'exercice (bénéfice)</t>
  </si>
  <si>
    <t>Autres Emprunts</t>
  </si>
  <si>
    <t>Achats d'approvisionnemets HT</t>
  </si>
  <si>
    <t>Rémunérations nettes</t>
  </si>
  <si>
    <t>Rémunérations brutes</t>
  </si>
  <si>
    <t xml:space="preserve">Rémunérations </t>
  </si>
  <si>
    <t>Ventes HT</t>
  </si>
  <si>
    <t>Dotations aux dépréciations des VMP</t>
  </si>
  <si>
    <t>Dotations aux provisions</t>
  </si>
  <si>
    <t>Avances Acomptes reçus</t>
  </si>
  <si>
    <t>Cession de matériel</t>
  </si>
  <si>
    <t>Subvention d'exploitation</t>
  </si>
  <si>
    <t>Avances Acomptes versés</t>
  </si>
  <si>
    <t>Acquisition de matériel</t>
  </si>
  <si>
    <t>Provisions pour risques</t>
  </si>
  <si>
    <t>Crédit bancaire</t>
  </si>
  <si>
    <t>Bilan Actif</t>
  </si>
  <si>
    <t>Société MYRTILLE - BILAN AU 31/12/N (après affectation du résultat)</t>
  </si>
  <si>
    <t>Amort.</t>
  </si>
  <si>
    <t>Dotations aux amortissements :
 - des immobilsations incorporelles</t>
  </si>
  <si>
    <t xml:space="preserve"> - des immobilisations corporelles</t>
  </si>
  <si>
    <t xml:space="preserve"> - du nouveau matériel</t>
  </si>
  <si>
    <t>Dotations aux dépréciations :
 - des stocks</t>
  </si>
  <si>
    <t xml:space="preserve"> - des créances clients</t>
  </si>
  <si>
    <t xml:space="preserve"> - des VMP</t>
  </si>
  <si>
    <t>TVA déductible :
 - sur achats d'approvisionnements</t>
  </si>
  <si>
    <t xml:space="preserve"> - sur charges</t>
  </si>
  <si>
    <t xml:space="preserve"> - sur immobilisations</t>
  </si>
  <si>
    <t>Société MYRTILLE - BUDGET des ventes</t>
  </si>
  <si>
    <r>
      <t xml:space="preserve">Zones de saisie </t>
    </r>
    <r>
      <rPr>
        <b/>
        <sz val="12"/>
        <rFont val="Wingdings"/>
        <charset val="2"/>
      </rPr>
      <t>ð</t>
    </r>
  </si>
  <si>
    <t>Société MYRTILLE - BUDGET des achats</t>
  </si>
  <si>
    <t>Société MYRTILLE - BUDGET des charges (HT)</t>
  </si>
  <si>
    <t>Société MYRTILLE - BUDGET de TVA</t>
  </si>
  <si>
    <t>TVA collectée sur ventes</t>
  </si>
  <si>
    <t>Société MYRTILLE - BUDGET des encaissements (TTC sauf exceptions)</t>
  </si>
  <si>
    <t>Ventes Janvier</t>
  </si>
  <si>
    <t>Ventes Février</t>
  </si>
  <si>
    <t>Ventes Mars</t>
  </si>
  <si>
    <t>Ventes Avril</t>
  </si>
  <si>
    <t>Ventes Mai</t>
  </si>
  <si>
    <t>Ventes Juin</t>
  </si>
  <si>
    <t>Société MYRTILLE - BUDGET des décaissements sur achats d'approvisionnements TTC</t>
  </si>
  <si>
    <t xml:space="preserve">Société MYRTILLE - BUDGET des autres décaissements </t>
  </si>
  <si>
    <t>Achats Janvier</t>
  </si>
  <si>
    <t>AchatsFévrier</t>
  </si>
  <si>
    <t>Achats Mars</t>
  </si>
  <si>
    <t>Achats Avril</t>
  </si>
  <si>
    <t>Achats Mai</t>
  </si>
  <si>
    <t>Achats Juin</t>
  </si>
  <si>
    <t>Remboursement du crédit bancaire et
des intérêts</t>
  </si>
  <si>
    <t>Société MYRTILLE - BUDGET de trésorerie</t>
  </si>
  <si>
    <t>Société MYRTILLE - TABLEAU DE RESULTAT PREVISIONNEL au 30/06/N</t>
  </si>
  <si>
    <t>Variation de stock d'approvisionnements</t>
  </si>
  <si>
    <t>Production stockée</t>
  </si>
  <si>
    <t>Société MYRTILLE - BILAN PREVISIONNEL AU 30/06/N+1</t>
  </si>
</sst>
</file>

<file path=xl/styles.xml><?xml version="1.0" encoding="utf-8"?>
<styleSheet xmlns="http://schemas.openxmlformats.org/spreadsheetml/2006/main">
  <numFmts count="2">
    <numFmt numFmtId="164" formatCode="_-* #,##0.00\ _F_-;\-* #,##0.00\ _F_-;_-* &quot;-&quot;??\ _F_-;_-@_-"/>
    <numFmt numFmtId="165" formatCode="_-* #,##0.00\ [$€]_-;\-* #,##0.00\ [$€]_-;_-* &quot;-&quot;??\ [$€]_-;_-@_-"/>
  </numFmts>
  <fonts count="12">
    <font>
      <sz val="10"/>
      <name val="Arial"/>
    </font>
    <font>
      <sz val="10"/>
      <name val="Arial"/>
    </font>
    <font>
      <sz val="12"/>
      <name val="Times New Roman"/>
      <family val="1"/>
    </font>
    <font>
      <sz val="12"/>
      <color indexed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i/>
      <sz val="12"/>
      <name val="Times New Roman"/>
      <family val="1"/>
    </font>
    <font>
      <b/>
      <i/>
      <sz val="12"/>
      <color indexed="17"/>
      <name val="Times New Roman"/>
      <family val="1"/>
    </font>
    <font>
      <b/>
      <sz val="8"/>
      <color indexed="81"/>
      <name val="Tahoma"/>
      <family val="2"/>
    </font>
    <font>
      <b/>
      <sz val="12"/>
      <name val="Wingdings"/>
      <charset val="2"/>
    </font>
    <font>
      <b/>
      <sz val="8"/>
      <color indexed="81"/>
      <name val="Tahoma"/>
      <charset val="1"/>
    </font>
    <font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485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83">
    <xf numFmtId="0" fontId="0" fillId="0" borderId="0" xfId="0"/>
    <xf numFmtId="14" fontId="2" fillId="0" borderId="0" xfId="1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/>
    <xf numFmtId="4" fontId="2" fillId="0" borderId="0" xfId="0" applyNumberFormat="1" applyFont="1" applyFill="1" applyBorder="1"/>
    <xf numFmtId="165" fontId="2" fillId="0" borderId="0" xfId="1" applyFont="1" applyFill="1" applyBorder="1"/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/>
    </xf>
    <xf numFmtId="0" fontId="5" fillId="0" borderId="0" xfId="0" applyFont="1" applyFill="1" applyBorder="1"/>
    <xf numFmtId="0" fontId="5" fillId="0" borderId="0" xfId="0" applyFont="1" applyFill="1" applyBorder="1" applyAlignment="1">
      <alignment horizontal="center"/>
    </xf>
    <xf numFmtId="4" fontId="5" fillId="0" borderId="0" xfId="0" applyNumberFormat="1" applyFont="1" applyFill="1" applyBorder="1"/>
    <xf numFmtId="4" fontId="5" fillId="0" borderId="1" xfId="1" applyNumberFormat="1" applyFont="1" applyFill="1" applyBorder="1"/>
    <xf numFmtId="0" fontId="2" fillId="0" borderId="26" xfId="0" applyFont="1" applyFill="1" applyBorder="1"/>
    <xf numFmtId="0" fontId="5" fillId="0" borderId="26" xfId="0" applyFont="1" applyFill="1" applyBorder="1"/>
    <xf numFmtId="0" fontId="5" fillId="0" borderId="26" xfId="0" applyFont="1" applyFill="1" applyBorder="1" applyAlignment="1">
      <alignment horizontal="right"/>
    </xf>
    <xf numFmtId="0" fontId="5" fillId="0" borderId="12" xfId="0" applyFont="1" applyFill="1" applyBorder="1" applyAlignment="1">
      <alignment horizontal="right"/>
    </xf>
    <xf numFmtId="4" fontId="6" fillId="0" borderId="16" xfId="1" applyNumberFormat="1" applyFont="1" applyFill="1" applyBorder="1"/>
    <xf numFmtId="4" fontId="2" fillId="0" borderId="26" xfId="2" applyNumberFormat="1" applyFont="1" applyFill="1" applyBorder="1"/>
    <xf numFmtId="4" fontId="5" fillId="0" borderId="26" xfId="2" applyNumberFormat="1" applyFont="1" applyFill="1" applyBorder="1"/>
    <xf numFmtId="4" fontId="2" fillId="0" borderId="26" xfId="1" applyNumberFormat="1" applyFont="1" applyFill="1" applyBorder="1"/>
    <xf numFmtId="4" fontId="2" fillId="0" borderId="12" xfId="1" applyNumberFormat="1" applyFont="1" applyFill="1" applyBorder="1"/>
    <xf numFmtId="4" fontId="6" fillId="0" borderId="26" xfId="2" applyNumberFormat="1" applyFont="1" applyFill="1" applyBorder="1"/>
    <xf numFmtId="4" fontId="2" fillId="0" borderId="12" xfId="2" applyNumberFormat="1" applyFont="1" applyFill="1" applyBorder="1"/>
    <xf numFmtId="0" fontId="6" fillId="0" borderId="26" xfId="0" applyFont="1" applyFill="1" applyBorder="1" applyAlignment="1">
      <alignment horizontal="right"/>
    </xf>
    <xf numFmtId="0" fontId="5" fillId="2" borderId="17" xfId="0" applyFont="1" applyFill="1" applyBorder="1" applyAlignment="1">
      <alignment horizontal="center"/>
    </xf>
    <xf numFmtId="0" fontId="5" fillId="2" borderId="18" xfId="0" applyFont="1" applyFill="1" applyBorder="1" applyAlignment="1">
      <alignment horizontal="center"/>
    </xf>
    <xf numFmtId="0" fontId="5" fillId="2" borderId="41" xfId="0" applyFont="1" applyFill="1" applyBorder="1" applyAlignment="1">
      <alignment horizontal="center"/>
    </xf>
    <xf numFmtId="2" fontId="6" fillId="0" borderId="23" xfId="2" applyNumberFormat="1" applyFont="1" applyFill="1" applyBorder="1"/>
    <xf numFmtId="0" fontId="2" fillId="0" borderId="42" xfId="0" applyFont="1" applyFill="1" applyBorder="1"/>
    <xf numFmtId="4" fontId="2" fillId="0" borderId="43" xfId="2" applyNumberFormat="1" applyFont="1" applyFill="1" applyBorder="1"/>
    <xf numFmtId="0" fontId="5" fillId="0" borderId="42" xfId="0" applyFont="1" applyFill="1" applyBorder="1"/>
    <xf numFmtId="0" fontId="5" fillId="0" borderId="42" xfId="0" applyFont="1" applyFill="1" applyBorder="1" applyAlignment="1">
      <alignment horizontal="right"/>
    </xf>
    <xf numFmtId="4" fontId="5" fillId="0" borderId="43" xfId="2" applyNumberFormat="1" applyFont="1" applyFill="1" applyBorder="1"/>
    <xf numFmtId="165" fontId="5" fillId="0" borderId="43" xfId="1" applyFont="1" applyFill="1" applyBorder="1"/>
    <xf numFmtId="0" fontId="5" fillId="0" borderId="24" xfId="0" applyFont="1" applyFill="1" applyBorder="1" applyAlignment="1">
      <alignment horizontal="right"/>
    </xf>
    <xf numFmtId="4" fontId="5" fillId="0" borderId="20" xfId="0" applyNumberFormat="1" applyFont="1" applyFill="1" applyBorder="1"/>
    <xf numFmtId="4" fontId="5" fillId="0" borderId="30" xfId="1" applyNumberFormat="1" applyFont="1" applyFill="1" applyBorder="1"/>
    <xf numFmtId="4" fontId="5" fillId="0" borderId="31" xfId="1" applyNumberFormat="1" applyFont="1" applyFill="1" applyBorder="1"/>
    <xf numFmtId="0" fontId="5" fillId="4" borderId="22" xfId="0" applyFont="1" applyFill="1" applyBorder="1" applyAlignment="1">
      <alignment horizontal="center"/>
    </xf>
    <xf numFmtId="0" fontId="5" fillId="4" borderId="42" xfId="0" applyFont="1" applyFill="1" applyBorder="1" applyAlignment="1">
      <alignment horizontal="center"/>
    </xf>
    <xf numFmtId="0" fontId="5" fillId="4" borderId="16" xfId="0" applyFont="1" applyFill="1" applyBorder="1" applyAlignment="1">
      <alignment horizontal="center"/>
    </xf>
    <xf numFmtId="0" fontId="5" fillId="4" borderId="26" xfId="0" applyFont="1" applyFill="1" applyBorder="1" applyAlignment="1">
      <alignment horizontal="center"/>
    </xf>
    <xf numFmtId="0" fontId="5" fillId="2" borderId="44" xfId="0" applyFont="1" applyFill="1" applyBorder="1" applyAlignment="1">
      <alignment horizontal="right"/>
    </xf>
    <xf numFmtId="0" fontId="5" fillId="2" borderId="30" xfId="0" applyFont="1" applyFill="1" applyBorder="1" applyAlignment="1">
      <alignment horizontal="right"/>
    </xf>
    <xf numFmtId="4" fontId="5" fillId="0" borderId="12" xfId="2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4" fontId="5" fillId="0" borderId="1" xfId="2" applyNumberFormat="1" applyFont="1" applyFill="1" applyBorder="1" applyAlignment="1">
      <alignment vertical="center"/>
    </xf>
    <xf numFmtId="4" fontId="5" fillId="0" borderId="0" xfId="3" applyNumberFormat="1" applyFont="1" applyFill="1" applyBorder="1" applyAlignment="1">
      <alignment horizontal="right" vertical="center"/>
    </xf>
    <xf numFmtId="4" fontId="5" fillId="0" borderId="6" xfId="2" applyNumberFormat="1" applyFont="1" applyFill="1" applyBorder="1" applyAlignment="1">
      <alignment vertical="center"/>
    </xf>
    <xf numFmtId="2" fontId="2" fillId="0" borderId="0" xfId="0" applyNumberFormat="1" applyFont="1" applyFill="1" applyBorder="1"/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4" fontId="2" fillId="0" borderId="0" xfId="0" applyNumberFormat="1" applyFont="1" applyFill="1" applyBorder="1" applyAlignment="1">
      <alignment vertical="center"/>
    </xf>
    <xf numFmtId="14" fontId="2" fillId="0" borderId="0" xfId="0" applyNumberFormat="1" applyFont="1" applyFill="1" applyBorder="1" applyAlignment="1">
      <alignment horizontal="center"/>
    </xf>
    <xf numFmtId="10" fontId="2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2" fontId="2" fillId="0" borderId="0" xfId="2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right" vertical="center" wrapText="1"/>
    </xf>
    <xf numFmtId="164" fontId="5" fillId="0" borderId="0" xfId="2" applyFont="1" applyFill="1" applyBorder="1" applyAlignment="1">
      <alignment vertical="center"/>
    </xf>
    <xf numFmtId="4" fontId="2" fillId="0" borderId="16" xfId="2" applyNumberFormat="1" applyFont="1" applyFill="1" applyBorder="1" applyAlignment="1">
      <alignment vertical="center"/>
    </xf>
    <xf numFmtId="4" fontId="2" fillId="0" borderId="26" xfId="2" applyNumberFormat="1" applyFont="1" applyFill="1" applyBorder="1" applyAlignment="1">
      <alignment vertical="center"/>
    </xf>
    <xf numFmtId="0" fontId="5" fillId="0" borderId="7" xfId="0" applyFont="1" applyFill="1" applyBorder="1" applyAlignment="1">
      <alignment horizontal="center"/>
    </xf>
    <xf numFmtId="0" fontId="5" fillId="5" borderId="7" xfId="0" applyFont="1" applyFill="1" applyBorder="1"/>
    <xf numFmtId="14" fontId="5" fillId="0" borderId="0" xfId="0" applyNumberFormat="1" applyFont="1" applyFill="1" applyBorder="1" applyAlignment="1">
      <alignment horizontal="right"/>
    </xf>
    <xf numFmtId="0" fontId="5" fillId="2" borderId="45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34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vertical="center" wrapText="1"/>
    </xf>
    <xf numFmtId="4" fontId="5" fillId="0" borderId="23" xfId="3" applyNumberFormat="1" applyFont="1" applyFill="1" applyBorder="1" applyAlignment="1">
      <alignment horizontal="right" vertical="center"/>
    </xf>
    <xf numFmtId="0" fontId="2" fillId="0" borderId="42" xfId="0" applyFont="1" applyFill="1" applyBorder="1" applyAlignment="1">
      <alignment vertical="center" wrapText="1"/>
    </xf>
    <xf numFmtId="4" fontId="5" fillId="0" borderId="43" xfId="3" applyNumberFormat="1" applyFont="1" applyFill="1" applyBorder="1" applyAlignment="1">
      <alignment horizontal="right" vertical="center"/>
    </xf>
    <xf numFmtId="4" fontId="5" fillId="0" borderId="20" xfId="3" applyNumberFormat="1" applyFont="1" applyFill="1" applyBorder="1" applyAlignment="1">
      <alignment horizontal="right" vertical="center"/>
    </xf>
    <xf numFmtId="4" fontId="5" fillId="4" borderId="23" xfId="3" applyNumberFormat="1" applyFont="1" applyFill="1" applyBorder="1" applyAlignment="1">
      <alignment horizontal="right" vertical="center"/>
    </xf>
    <xf numFmtId="4" fontId="5" fillId="0" borderId="27" xfId="0" applyNumberFormat="1" applyFont="1" applyFill="1" applyBorder="1" applyAlignment="1">
      <alignment vertical="center"/>
    </xf>
    <xf numFmtId="4" fontId="5" fillId="4" borderId="28" xfId="3" applyNumberFormat="1" applyFont="1" applyFill="1" applyBorder="1" applyAlignment="1">
      <alignment horizontal="right" vertical="center"/>
    </xf>
    <xf numFmtId="4" fontId="2" fillId="0" borderId="12" xfId="2" applyNumberFormat="1" applyFont="1" applyFill="1" applyBorder="1" applyAlignment="1">
      <alignment vertical="center"/>
    </xf>
    <xf numFmtId="4" fontId="5" fillId="2" borderId="34" xfId="0" applyNumberFormat="1" applyFont="1" applyFill="1" applyBorder="1" applyAlignment="1">
      <alignment horizontal="center" vertical="center"/>
    </xf>
    <xf numFmtId="0" fontId="2" fillId="0" borderId="24" xfId="0" applyFont="1" applyFill="1" applyBorder="1" applyAlignment="1">
      <alignment vertical="center" wrapText="1"/>
    </xf>
    <xf numFmtId="4" fontId="5" fillId="0" borderId="32" xfId="3" applyNumberFormat="1" applyFont="1" applyFill="1" applyBorder="1" applyAlignment="1">
      <alignment horizontal="right" vertical="center"/>
    </xf>
    <xf numFmtId="4" fontId="5" fillId="0" borderId="30" xfId="0" applyNumberFormat="1" applyFont="1" applyFill="1" applyBorder="1" applyAlignment="1">
      <alignment vertical="center"/>
    </xf>
    <xf numFmtId="0" fontId="5" fillId="6" borderId="21" xfId="0" applyFont="1" applyFill="1" applyBorder="1" applyAlignment="1">
      <alignment vertical="center" wrapText="1"/>
    </xf>
    <xf numFmtId="0" fontId="5" fillId="6" borderId="24" xfId="0" applyFont="1" applyFill="1" applyBorder="1" applyAlignment="1">
      <alignment vertical="center" wrapText="1"/>
    </xf>
    <xf numFmtId="0" fontId="5" fillId="6" borderId="44" xfId="0" applyFont="1" applyFill="1" applyBorder="1" applyAlignment="1">
      <alignment vertical="center" wrapText="1"/>
    </xf>
    <xf numFmtId="0" fontId="5" fillId="6" borderId="46" xfId="0" applyFont="1" applyFill="1" applyBorder="1" applyAlignment="1">
      <alignment vertical="center" wrapText="1"/>
    </xf>
    <xf numFmtId="0" fontId="2" fillId="0" borderId="26" xfId="0" applyFont="1" applyFill="1" applyBorder="1" applyAlignment="1">
      <alignment vertical="center"/>
    </xf>
    <xf numFmtId="4" fontId="2" fillId="0" borderId="26" xfId="2" applyNumberFormat="1" applyFont="1" applyFill="1" applyBorder="1" applyAlignment="1"/>
    <xf numFmtId="4" fontId="2" fillId="0" borderId="47" xfId="2" applyNumberFormat="1" applyFont="1" applyFill="1" applyBorder="1" applyAlignment="1">
      <alignment vertical="center"/>
    </xf>
    <xf numFmtId="0" fontId="5" fillId="6" borderId="45" xfId="0" applyFont="1" applyFill="1" applyBorder="1" applyAlignment="1">
      <alignment horizontal="center" vertical="center"/>
    </xf>
    <xf numFmtId="0" fontId="5" fillId="6" borderId="19" xfId="0" applyFont="1" applyFill="1" applyBorder="1" applyAlignment="1">
      <alignment horizontal="center" vertical="center"/>
    </xf>
    <xf numFmtId="0" fontId="5" fillId="6" borderId="41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vertical="center"/>
    </xf>
    <xf numFmtId="4" fontId="5" fillId="0" borderId="23" xfId="2" applyNumberFormat="1" applyFont="1" applyFill="1" applyBorder="1" applyAlignment="1">
      <alignment vertical="center"/>
    </xf>
    <xf numFmtId="0" fontId="2" fillId="0" borderId="42" xfId="0" applyFont="1" applyFill="1" applyBorder="1" applyAlignment="1">
      <alignment vertical="center"/>
    </xf>
    <xf numFmtId="4" fontId="5" fillId="0" borderId="43" xfId="2" applyNumberFormat="1" applyFont="1" applyFill="1" applyBorder="1" applyAlignment="1">
      <alignment vertical="center"/>
    </xf>
    <xf numFmtId="4" fontId="5" fillId="0" borderId="43" xfId="2" applyNumberFormat="1" applyFont="1" applyFill="1" applyBorder="1" applyAlignment="1"/>
    <xf numFmtId="4" fontId="5" fillId="0" borderId="32" xfId="2" applyNumberFormat="1" applyFont="1" applyFill="1" applyBorder="1" applyAlignment="1">
      <alignment vertical="center"/>
    </xf>
    <xf numFmtId="0" fontId="5" fillId="6" borderId="21" xfId="0" applyFont="1" applyFill="1" applyBorder="1" applyAlignment="1">
      <alignment vertical="center"/>
    </xf>
    <xf numFmtId="0" fontId="5" fillId="6" borderId="44" xfId="0" applyFont="1" applyFill="1" applyBorder="1" applyAlignment="1">
      <alignment vertical="center"/>
    </xf>
    <xf numFmtId="4" fontId="5" fillId="0" borderId="30" xfId="2" applyNumberFormat="1" applyFont="1" applyFill="1" applyBorder="1" applyAlignment="1">
      <alignment vertical="center"/>
    </xf>
    <xf numFmtId="4" fontId="5" fillId="4" borderId="31" xfId="2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vertical="center" wrapText="1"/>
    </xf>
    <xf numFmtId="0" fontId="5" fillId="2" borderId="45" xfId="0" applyFont="1" applyFill="1" applyBorder="1" applyAlignment="1">
      <alignment horizontal="center" vertical="center" wrapText="1"/>
    </xf>
    <xf numFmtId="4" fontId="5" fillId="4" borderId="23" xfId="0" applyNumberFormat="1" applyFont="1" applyFill="1" applyBorder="1" applyAlignment="1">
      <alignment vertical="center"/>
    </xf>
    <xf numFmtId="4" fontId="5" fillId="4" borderId="43" xfId="0" applyNumberFormat="1" applyFont="1" applyFill="1" applyBorder="1" applyAlignment="1">
      <alignment vertical="center"/>
    </xf>
    <xf numFmtId="0" fontId="5" fillId="2" borderId="21" xfId="0" applyFont="1" applyFill="1" applyBorder="1" applyAlignment="1">
      <alignment vertical="center" wrapText="1"/>
    </xf>
    <xf numFmtId="4" fontId="5" fillId="4" borderId="32" xfId="0" applyNumberFormat="1" applyFont="1" applyFill="1" applyBorder="1" applyAlignment="1">
      <alignment vertical="center"/>
    </xf>
    <xf numFmtId="0" fontId="5" fillId="2" borderId="44" xfId="0" applyFont="1" applyFill="1" applyBorder="1" applyAlignment="1">
      <alignment vertical="center" wrapText="1"/>
    </xf>
    <xf numFmtId="4" fontId="5" fillId="0" borderId="31" xfId="0" applyNumberFormat="1" applyFont="1" applyFill="1" applyBorder="1" applyAlignment="1">
      <alignment vertical="center"/>
    </xf>
    <xf numFmtId="0" fontId="5" fillId="3" borderId="2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/>
    </xf>
    <xf numFmtId="0" fontId="11" fillId="0" borderId="0" xfId="0" applyFont="1" applyFill="1" applyBorder="1"/>
    <xf numFmtId="164" fontId="2" fillId="0" borderId="0" xfId="2" applyFont="1" applyFill="1" applyBorder="1"/>
    <xf numFmtId="164" fontId="2" fillId="0" borderId="0" xfId="2" applyFont="1" applyFill="1" applyBorder="1" applyAlignment="1">
      <alignment vertical="center"/>
    </xf>
    <xf numFmtId="4" fontId="2" fillId="0" borderId="0" xfId="2" applyNumberFormat="1" applyFont="1" applyFill="1" applyBorder="1" applyAlignment="1"/>
    <xf numFmtId="0" fontId="2" fillId="0" borderId="0" xfId="0" applyFont="1" applyFill="1" applyBorder="1" applyAlignment="1">
      <alignment horizontal="left" vertical="center" wrapText="1"/>
    </xf>
    <xf numFmtId="1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/>
    <xf numFmtId="15" fontId="2" fillId="0" borderId="0" xfId="0" applyNumberFormat="1" applyFont="1" applyFill="1" applyBorder="1" applyAlignment="1">
      <alignment horizontal="center"/>
    </xf>
    <xf numFmtId="164" fontId="5" fillId="0" borderId="0" xfId="2" applyFont="1" applyFill="1" applyBorder="1"/>
    <xf numFmtId="4" fontId="5" fillId="0" borderId="0" xfId="2" applyNumberFormat="1" applyFont="1" applyFill="1" applyBorder="1" applyAlignment="1"/>
    <xf numFmtId="0" fontId="5" fillId="0" borderId="0" xfId="0" applyFont="1" applyFill="1" applyBorder="1" applyAlignment="1"/>
    <xf numFmtId="4" fontId="5" fillId="0" borderId="1" xfId="2" applyNumberFormat="1" applyFont="1" applyFill="1" applyBorder="1" applyAlignment="1"/>
    <xf numFmtId="4" fontId="5" fillId="0" borderId="1" xfId="2" applyNumberFormat="1" applyFont="1" applyFill="1" applyBorder="1"/>
    <xf numFmtId="4" fontId="2" fillId="0" borderId="26" xfId="0" applyNumberFormat="1" applyFont="1" applyFill="1" applyBorder="1" applyAlignment="1">
      <alignment horizontal="right" vertical="center"/>
    </xf>
    <xf numFmtId="4" fontId="5" fillId="0" borderId="26" xfId="0" applyNumberFormat="1" applyFont="1" applyFill="1" applyBorder="1" applyAlignment="1">
      <alignment horizontal="right" vertical="center"/>
    </xf>
    <xf numFmtId="0" fontId="2" fillId="0" borderId="9" xfId="0" applyFont="1" applyFill="1" applyBorder="1"/>
    <xf numFmtId="4" fontId="5" fillId="0" borderId="29" xfId="2" applyNumberFormat="1" applyFont="1" applyFill="1" applyBorder="1" applyAlignment="1">
      <alignment vertical="center"/>
    </xf>
    <xf numFmtId="4" fontId="5" fillId="0" borderId="5" xfId="2" applyNumberFormat="1" applyFont="1" applyFill="1" applyBorder="1" applyAlignment="1">
      <alignment vertical="center"/>
    </xf>
    <xf numFmtId="0" fontId="5" fillId="3" borderId="13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 wrapText="1"/>
    </xf>
    <xf numFmtId="4" fontId="5" fillId="0" borderId="23" xfId="0" applyNumberFormat="1" applyFont="1" applyFill="1" applyBorder="1" applyAlignment="1">
      <alignment horizontal="right" vertical="center"/>
    </xf>
    <xf numFmtId="4" fontId="5" fillId="0" borderId="43" xfId="0" applyNumberFormat="1" applyFont="1" applyFill="1" applyBorder="1" applyAlignment="1">
      <alignment horizontal="right" vertical="center"/>
    </xf>
    <xf numFmtId="2" fontId="2" fillId="0" borderId="42" xfId="0" applyNumberFormat="1" applyFont="1" applyFill="1" applyBorder="1" applyAlignment="1">
      <alignment horizontal="left" vertical="center"/>
    </xf>
    <xf numFmtId="2" fontId="2" fillId="0" borderId="24" xfId="0" applyNumberFormat="1" applyFont="1" applyFill="1" applyBorder="1" applyAlignment="1">
      <alignment horizontal="left" vertical="center"/>
    </xf>
    <xf numFmtId="4" fontId="5" fillId="0" borderId="20" xfId="2" applyNumberFormat="1" applyFont="1" applyFill="1" applyBorder="1" applyAlignment="1">
      <alignment vertical="center"/>
    </xf>
    <xf numFmtId="0" fontId="5" fillId="2" borderId="21" xfId="0" applyFont="1" applyFill="1" applyBorder="1" applyAlignment="1">
      <alignment vertical="center"/>
    </xf>
    <xf numFmtId="0" fontId="5" fillId="2" borderId="44" xfId="0" applyFont="1" applyFill="1" applyBorder="1" applyAlignment="1">
      <alignment vertical="center"/>
    </xf>
    <xf numFmtId="0" fontId="5" fillId="2" borderId="45" xfId="0" applyFont="1" applyFill="1" applyBorder="1" applyAlignment="1">
      <alignment horizontal="center"/>
    </xf>
    <xf numFmtId="0" fontId="5" fillId="2" borderId="19" xfId="0" applyFont="1" applyFill="1" applyBorder="1" applyAlignment="1">
      <alignment horizontal="center"/>
    </xf>
    <xf numFmtId="0" fontId="5" fillId="2" borderId="34" xfId="0" applyFont="1" applyFill="1" applyBorder="1" applyAlignment="1">
      <alignment horizontal="center"/>
    </xf>
    <xf numFmtId="0" fontId="2" fillId="0" borderId="22" xfId="0" applyFont="1" applyFill="1" applyBorder="1" applyAlignment="1">
      <alignment horizontal="left"/>
    </xf>
    <xf numFmtId="4" fontId="5" fillId="0" borderId="23" xfId="0" applyNumberFormat="1" applyFont="1" applyFill="1" applyBorder="1" applyAlignment="1"/>
    <xf numFmtId="2" fontId="2" fillId="0" borderId="42" xfId="0" applyNumberFormat="1" applyFont="1" applyFill="1" applyBorder="1"/>
    <xf numFmtId="2" fontId="2" fillId="0" borderId="24" xfId="0" applyNumberFormat="1" applyFont="1" applyFill="1" applyBorder="1"/>
    <xf numFmtId="4" fontId="5" fillId="0" borderId="32" xfId="2" applyNumberFormat="1" applyFont="1" applyFill="1" applyBorder="1" applyAlignment="1"/>
    <xf numFmtId="0" fontId="5" fillId="2" borderId="21" xfId="0" applyFont="1" applyFill="1" applyBorder="1"/>
    <xf numFmtId="4" fontId="5" fillId="0" borderId="20" xfId="2" applyNumberFormat="1" applyFont="1" applyFill="1" applyBorder="1" applyAlignment="1"/>
    <xf numFmtId="0" fontId="5" fillId="2" borderId="44" xfId="0" applyFont="1" applyFill="1" applyBorder="1"/>
    <xf numFmtId="4" fontId="5" fillId="0" borderId="30" xfId="2" applyNumberFormat="1" applyFont="1" applyFill="1" applyBorder="1" applyAlignment="1"/>
    <xf numFmtId="4" fontId="5" fillId="4" borderId="49" xfId="2" applyNumberFormat="1" applyFont="1" applyFill="1" applyBorder="1" applyAlignment="1">
      <alignment horizontal="center"/>
    </xf>
    <xf numFmtId="0" fontId="5" fillId="4" borderId="50" xfId="0" applyFont="1" applyFill="1" applyBorder="1" applyAlignment="1"/>
    <xf numFmtId="0" fontId="5" fillId="2" borderId="45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41" xfId="0" applyFont="1" applyFill="1" applyBorder="1" applyAlignment="1">
      <alignment horizontal="center" vertical="center" wrapText="1"/>
    </xf>
    <xf numFmtId="0" fontId="2" fillId="0" borderId="25" xfId="0" applyFont="1" applyFill="1" applyBorder="1" applyAlignment="1">
      <alignment vertical="center"/>
    </xf>
    <xf numFmtId="0" fontId="2" fillId="0" borderId="10" xfId="0" applyFont="1" applyFill="1" applyBorder="1" applyAlignment="1">
      <alignment vertical="center" wrapText="1"/>
    </xf>
    <xf numFmtId="0" fontId="2" fillId="0" borderId="10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>
      <alignment vertical="center"/>
    </xf>
    <xf numFmtId="164" fontId="5" fillId="4" borderId="23" xfId="2" applyFont="1" applyFill="1" applyBorder="1" applyAlignment="1">
      <alignment vertical="center"/>
    </xf>
    <xf numFmtId="4" fontId="5" fillId="0" borderId="40" xfId="2" applyNumberFormat="1" applyFont="1" applyFill="1" applyBorder="1"/>
    <xf numFmtId="4" fontId="5" fillId="0" borderId="30" xfId="2" applyNumberFormat="1" applyFont="1" applyFill="1" applyBorder="1"/>
    <xf numFmtId="164" fontId="5" fillId="4" borderId="28" xfId="2" applyFont="1" applyFill="1" applyBorder="1"/>
    <xf numFmtId="0" fontId="5" fillId="2" borderId="38" xfId="0" applyFont="1" applyFill="1" applyBorder="1" applyAlignment="1">
      <alignment horizontal="left" vertical="center"/>
    </xf>
    <xf numFmtId="0" fontId="5" fillId="2" borderId="11" xfId="0" applyFont="1" applyFill="1" applyBorder="1" applyAlignment="1">
      <alignment horizontal="left" vertical="center"/>
    </xf>
    <xf numFmtId="0" fontId="5" fillId="2" borderId="39" xfId="0" applyFont="1" applyFill="1" applyBorder="1" applyAlignment="1">
      <alignment horizontal="left"/>
    </xf>
    <xf numFmtId="0" fontId="5" fillId="2" borderId="40" xfId="0" applyFont="1" applyFill="1" applyBorder="1" applyAlignment="1">
      <alignment horizontal="left"/>
    </xf>
    <xf numFmtId="4" fontId="5" fillId="4" borderId="49" xfId="2" applyNumberFormat="1" applyFont="1" applyFill="1" applyBorder="1" applyAlignment="1">
      <alignment horizontal="center" vertical="center"/>
    </xf>
    <xf numFmtId="4" fontId="5" fillId="4" borderId="50" xfId="2" applyNumberFormat="1" applyFont="1" applyFill="1" applyBorder="1" applyAlignment="1">
      <alignment horizontal="center" vertical="center"/>
    </xf>
    <xf numFmtId="4" fontId="2" fillId="0" borderId="16" xfId="2" applyNumberFormat="1" applyFont="1" applyFill="1" applyBorder="1"/>
    <xf numFmtId="0" fontId="5" fillId="0" borderId="0" xfId="0" applyFont="1" applyFill="1" applyBorder="1" applyAlignment="1">
      <alignment horizontal="center" vertical="center" wrapText="1"/>
    </xf>
    <xf numFmtId="0" fontId="2" fillId="0" borderId="22" xfId="0" applyFont="1" applyFill="1" applyBorder="1"/>
    <xf numFmtId="4" fontId="2" fillId="4" borderId="23" xfId="2" applyNumberFormat="1" applyFont="1" applyFill="1" applyBorder="1"/>
    <xf numFmtId="4" fontId="2" fillId="4" borderId="43" xfId="2" applyNumberFormat="1" applyFont="1" applyFill="1" applyBorder="1"/>
    <xf numFmtId="0" fontId="2" fillId="0" borderId="24" xfId="0" applyFont="1" applyFill="1" applyBorder="1"/>
    <xf numFmtId="4" fontId="2" fillId="4" borderId="32" xfId="2" applyNumberFormat="1" applyFont="1" applyFill="1" applyBorder="1"/>
    <xf numFmtId="4" fontId="5" fillId="0" borderId="31" xfId="2" applyNumberFormat="1" applyFont="1" applyFill="1" applyBorder="1"/>
    <xf numFmtId="4" fontId="5" fillId="0" borderId="1" xfId="1" applyNumberFormat="1" applyFont="1" applyFill="1" applyBorder="1" applyAlignment="1">
      <alignment horizontal="right" vertical="center"/>
    </xf>
    <xf numFmtId="0" fontId="5" fillId="0" borderId="12" xfId="0" applyFont="1" applyFill="1" applyBorder="1" applyAlignment="1">
      <alignment horizontal="right" vertical="center" wrapText="1"/>
    </xf>
    <xf numFmtId="4" fontId="5" fillId="0" borderId="12" xfId="1" applyNumberFormat="1" applyFont="1" applyFill="1" applyBorder="1" applyAlignment="1">
      <alignment horizontal="right" vertical="center"/>
    </xf>
    <xf numFmtId="0" fontId="5" fillId="4" borderId="16" xfId="0" applyFont="1" applyFill="1" applyBorder="1" applyAlignment="1">
      <alignment horizontal="center" vertical="center" wrapText="1"/>
    </xf>
    <xf numFmtId="0" fontId="2" fillId="0" borderId="26" xfId="0" applyFont="1" applyFill="1" applyBorder="1" applyAlignment="1">
      <alignment horizontal="left" vertical="center" wrapText="1"/>
    </xf>
    <xf numFmtId="0" fontId="2" fillId="0" borderId="26" xfId="0" applyFont="1" applyFill="1" applyBorder="1" applyAlignment="1">
      <alignment vertical="center" wrapText="1"/>
    </xf>
    <xf numFmtId="0" fontId="5" fillId="4" borderId="26" xfId="0" applyFont="1" applyFill="1" applyBorder="1" applyAlignment="1">
      <alignment horizontal="center" vertical="center" wrapText="1"/>
    </xf>
    <xf numFmtId="0" fontId="5" fillId="0" borderId="16" xfId="0" applyFont="1" applyFill="1" applyBorder="1"/>
    <xf numFmtId="165" fontId="2" fillId="0" borderId="26" xfId="1" applyFont="1" applyFill="1" applyBorder="1"/>
    <xf numFmtId="4" fontId="2" fillId="0" borderId="26" xfId="1" applyNumberFormat="1" applyFont="1" applyFill="1" applyBorder="1" applyAlignment="1">
      <alignment horizontal="right" vertical="center"/>
    </xf>
    <xf numFmtId="0" fontId="2" fillId="0" borderId="26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41" xfId="0" applyFont="1" applyFill="1" applyBorder="1" applyAlignment="1">
      <alignment horizontal="center" vertical="center"/>
    </xf>
    <xf numFmtId="0" fontId="5" fillId="4" borderId="22" xfId="0" applyFont="1" applyFill="1" applyBorder="1" applyAlignment="1">
      <alignment horizontal="center" vertical="center" wrapText="1"/>
    </xf>
    <xf numFmtId="0" fontId="5" fillId="0" borderId="23" xfId="0" applyFont="1" applyFill="1" applyBorder="1"/>
    <xf numFmtId="0" fontId="2" fillId="0" borderId="42" xfId="0" applyFont="1" applyFill="1" applyBorder="1" applyAlignment="1">
      <alignment horizontal="left" vertical="center" wrapText="1"/>
    </xf>
    <xf numFmtId="165" fontId="2" fillId="0" borderId="43" xfId="1" applyFont="1" applyFill="1" applyBorder="1"/>
    <xf numFmtId="4" fontId="2" fillId="0" borderId="43" xfId="0" applyNumberFormat="1" applyFont="1" applyFill="1" applyBorder="1" applyAlignment="1">
      <alignment horizontal="right" vertical="center"/>
    </xf>
    <xf numFmtId="4" fontId="2" fillId="0" borderId="43" xfId="1" applyNumberFormat="1" applyFont="1" applyFill="1" applyBorder="1" applyAlignment="1">
      <alignment horizontal="right" vertical="center"/>
    </xf>
    <xf numFmtId="0" fontId="5" fillId="4" borderId="42" xfId="0" applyFont="1" applyFill="1" applyBorder="1" applyAlignment="1">
      <alignment horizontal="center" vertical="center" wrapText="1"/>
    </xf>
    <xf numFmtId="4" fontId="5" fillId="0" borderId="43" xfId="1" applyNumberFormat="1" applyFont="1" applyFill="1" applyBorder="1" applyAlignment="1">
      <alignment horizontal="right" vertical="center"/>
    </xf>
    <xf numFmtId="0" fontId="5" fillId="0" borderId="24" xfId="0" applyFont="1" applyFill="1" applyBorder="1" applyAlignment="1">
      <alignment horizontal="right" vertical="center" wrapText="1"/>
    </xf>
    <xf numFmtId="4" fontId="5" fillId="0" borderId="20" xfId="1" applyNumberFormat="1" applyFont="1" applyFill="1" applyBorder="1" applyAlignment="1">
      <alignment horizontal="right" vertical="center"/>
    </xf>
    <xf numFmtId="4" fontId="5" fillId="0" borderId="32" xfId="1" applyNumberFormat="1" applyFont="1" applyFill="1" applyBorder="1" applyAlignment="1">
      <alignment horizontal="right" vertical="center"/>
    </xf>
    <xf numFmtId="0" fontId="5" fillId="2" borderId="44" xfId="0" applyFont="1" applyFill="1" applyBorder="1" applyAlignment="1">
      <alignment horizontal="right" vertical="center" wrapText="1"/>
    </xf>
    <xf numFmtId="4" fontId="5" fillId="0" borderId="30" xfId="1" applyNumberFormat="1" applyFont="1" applyFill="1" applyBorder="1" applyAlignment="1">
      <alignment horizontal="right" vertical="center"/>
    </xf>
    <xf numFmtId="0" fontId="5" fillId="2" borderId="30" xfId="0" applyFont="1" applyFill="1" applyBorder="1" applyAlignment="1">
      <alignment horizontal="right" vertical="center" wrapText="1"/>
    </xf>
    <xf numFmtId="4" fontId="5" fillId="0" borderId="31" xfId="1" applyNumberFormat="1" applyFont="1" applyFill="1" applyBorder="1" applyAlignment="1">
      <alignment horizontal="right" vertical="center"/>
    </xf>
    <xf numFmtId="0" fontId="5" fillId="0" borderId="42" xfId="0" applyFont="1" applyFill="1" applyBorder="1" applyAlignment="1">
      <alignment horizontal="right" vertical="center" wrapText="1"/>
    </xf>
    <xf numFmtId="0" fontId="5" fillId="0" borderId="26" xfId="0" applyFont="1" applyFill="1" applyBorder="1" applyAlignment="1">
      <alignment horizontal="right" vertical="center" wrapText="1"/>
    </xf>
    <xf numFmtId="165" fontId="11" fillId="0" borderId="0" xfId="1" applyFont="1" applyFill="1" applyBorder="1"/>
    <xf numFmtId="4" fontId="5" fillId="0" borderId="11" xfId="1" applyNumberFormat="1" applyFont="1" applyFill="1" applyBorder="1"/>
    <xf numFmtId="4" fontId="2" fillId="0" borderId="16" xfId="1" applyNumberFormat="1" applyFont="1" applyFill="1" applyBorder="1"/>
    <xf numFmtId="0" fontId="5" fillId="3" borderId="13" xfId="0" applyFont="1" applyFill="1" applyBorder="1" applyAlignment="1">
      <alignment horizontal="center"/>
    </xf>
    <xf numFmtId="0" fontId="5" fillId="3" borderId="14" xfId="0" applyFont="1" applyFill="1" applyBorder="1" applyAlignment="1">
      <alignment horizontal="center"/>
    </xf>
    <xf numFmtId="0" fontId="5" fillId="3" borderId="15" xfId="0" applyFont="1" applyFill="1" applyBorder="1" applyAlignment="1">
      <alignment horizontal="center"/>
    </xf>
    <xf numFmtId="2" fontId="2" fillId="0" borderId="23" xfId="2" applyNumberFormat="1" applyFont="1" applyFill="1" applyBorder="1"/>
    <xf numFmtId="4" fontId="5" fillId="0" borderId="20" xfId="2" applyNumberFormat="1" applyFont="1" applyFill="1" applyBorder="1"/>
    <xf numFmtId="4" fontId="5" fillId="0" borderId="27" xfId="1" applyNumberFormat="1" applyFont="1" applyFill="1" applyBorder="1"/>
    <xf numFmtId="4" fontId="5" fillId="0" borderId="28" xfId="1" applyNumberFormat="1" applyFont="1" applyFill="1" applyBorder="1"/>
    <xf numFmtId="0" fontId="5" fillId="0" borderId="48" xfId="0" applyFont="1" applyFill="1" applyBorder="1" applyAlignment="1">
      <alignment horizontal="right"/>
    </xf>
    <xf numFmtId="4" fontId="2" fillId="5" borderId="26" xfId="2" applyNumberFormat="1" applyFont="1" applyFill="1" applyBorder="1" applyProtection="1">
      <protection locked="0"/>
    </xf>
    <xf numFmtId="4" fontId="2" fillId="5" borderId="26" xfId="1" applyNumberFormat="1" applyFont="1" applyFill="1" applyBorder="1" applyProtection="1">
      <protection locked="0"/>
    </xf>
    <xf numFmtId="4" fontId="2" fillId="5" borderId="12" xfId="1" applyNumberFormat="1" applyFont="1" applyFill="1" applyBorder="1" applyProtection="1">
      <protection locked="0"/>
    </xf>
    <xf numFmtId="4" fontId="4" fillId="5" borderId="12" xfId="1" applyNumberFormat="1" applyFont="1" applyFill="1" applyBorder="1" applyProtection="1">
      <protection locked="0"/>
    </xf>
    <xf numFmtId="4" fontId="2" fillId="5" borderId="43" xfId="2" applyNumberFormat="1" applyFont="1" applyFill="1" applyBorder="1" applyProtection="1">
      <protection locked="0"/>
    </xf>
    <xf numFmtId="4" fontId="7" fillId="5" borderId="43" xfId="2" applyNumberFormat="1" applyFont="1" applyFill="1" applyBorder="1" applyProtection="1">
      <protection locked="0"/>
    </xf>
    <xf numFmtId="4" fontId="2" fillId="5" borderId="32" xfId="2" applyNumberFormat="1" applyFont="1" applyFill="1" applyBorder="1" applyProtection="1">
      <protection locked="0"/>
    </xf>
    <xf numFmtId="10" fontId="2" fillId="5" borderId="7" xfId="0" applyNumberFormat="1" applyFont="1" applyFill="1" applyBorder="1" applyAlignment="1" applyProtection="1">
      <alignment horizontal="center"/>
      <protection locked="0"/>
    </xf>
    <xf numFmtId="4" fontId="2" fillId="5" borderId="16" xfId="2" applyNumberFormat="1" applyFont="1" applyFill="1" applyBorder="1" applyAlignment="1" applyProtection="1">
      <alignment vertical="center"/>
      <protection locked="0"/>
    </xf>
    <xf numFmtId="4" fontId="2" fillId="5" borderId="8" xfId="2" applyNumberFormat="1" applyFont="1" applyFill="1" applyBorder="1" applyAlignment="1" applyProtection="1">
      <alignment vertical="center"/>
      <protection locked="0"/>
    </xf>
    <xf numFmtId="4" fontId="2" fillId="5" borderId="26" xfId="2" applyNumberFormat="1" applyFont="1" applyFill="1" applyBorder="1" applyAlignment="1" applyProtection="1">
      <alignment vertical="center"/>
      <protection locked="0"/>
    </xf>
    <xf numFmtId="4" fontId="2" fillId="5" borderId="47" xfId="2" applyNumberFormat="1" applyFont="1" applyFill="1" applyBorder="1" applyAlignment="1" applyProtection="1">
      <alignment vertical="center"/>
      <protection locked="0"/>
    </xf>
    <xf numFmtId="4" fontId="2" fillId="5" borderId="47" xfId="0" applyNumberFormat="1" applyFont="1" applyFill="1" applyBorder="1" applyAlignment="1" applyProtection="1">
      <protection locked="0"/>
    </xf>
    <xf numFmtId="4" fontId="2" fillId="5" borderId="47" xfId="2" applyNumberFormat="1" applyFont="1" applyFill="1" applyBorder="1" applyAlignment="1" applyProtection="1">
      <protection locked="0"/>
    </xf>
    <xf numFmtId="4" fontId="2" fillId="5" borderId="5" xfId="2" applyNumberFormat="1" applyFont="1" applyFill="1" applyBorder="1" applyAlignment="1" applyProtection="1">
      <alignment vertical="center"/>
      <protection locked="0"/>
    </xf>
    <xf numFmtId="4" fontId="2" fillId="5" borderId="16" xfId="0" applyNumberFormat="1" applyFont="1" applyFill="1" applyBorder="1" applyAlignment="1" applyProtection="1">
      <alignment horizontal="right" vertical="center"/>
      <protection locked="0"/>
    </xf>
    <xf numFmtId="2" fontId="2" fillId="5" borderId="16" xfId="0" applyNumberFormat="1" applyFont="1" applyFill="1" applyBorder="1" applyAlignment="1" applyProtection="1">
      <alignment horizontal="right" vertical="center"/>
      <protection locked="0"/>
    </xf>
    <xf numFmtId="4" fontId="2" fillId="5" borderId="16" xfId="0" applyNumberFormat="1" applyFont="1" applyFill="1" applyBorder="1" applyAlignment="1" applyProtection="1">
      <alignment vertical="center"/>
      <protection locked="0"/>
    </xf>
    <xf numFmtId="0" fontId="2" fillId="5" borderId="16" xfId="0" applyFont="1" applyFill="1" applyBorder="1" applyAlignment="1" applyProtection="1">
      <alignment horizontal="center" vertical="center"/>
      <protection locked="0"/>
    </xf>
    <xf numFmtId="0" fontId="5" fillId="5" borderId="23" xfId="0" applyFont="1" applyFill="1" applyBorder="1" applyAlignment="1" applyProtection="1">
      <alignment horizontal="center" vertical="center" wrapText="1"/>
      <protection locked="0"/>
    </xf>
    <xf numFmtId="4" fontId="2" fillId="5" borderId="26" xfId="0" applyNumberFormat="1" applyFont="1" applyFill="1" applyBorder="1" applyAlignment="1" applyProtection="1">
      <alignment horizontal="right" vertical="center"/>
      <protection locked="0"/>
    </xf>
    <xf numFmtId="0" fontId="2" fillId="5" borderId="26" xfId="0" applyFont="1" applyFill="1" applyBorder="1" applyAlignment="1" applyProtection="1">
      <alignment vertical="center"/>
      <protection locked="0"/>
    </xf>
    <xf numFmtId="2" fontId="2" fillId="5" borderId="26" xfId="0" applyNumberFormat="1" applyFont="1" applyFill="1" applyBorder="1" applyAlignment="1" applyProtection="1">
      <alignment horizontal="right" vertical="center"/>
      <protection locked="0"/>
    </xf>
    <xf numFmtId="4" fontId="2" fillId="5" borderId="26" xfId="0" applyNumberFormat="1" applyFont="1" applyFill="1" applyBorder="1" applyAlignment="1" applyProtection="1">
      <alignment vertical="center"/>
      <protection locked="0"/>
    </xf>
    <xf numFmtId="0" fontId="2" fillId="5" borderId="26" xfId="0" applyFont="1" applyFill="1" applyBorder="1" applyAlignment="1" applyProtection="1">
      <alignment horizontal="center" vertical="center"/>
      <protection locked="0"/>
    </xf>
    <xf numFmtId="0" fontId="5" fillId="5" borderId="43" xfId="0" applyFont="1" applyFill="1" applyBorder="1" applyAlignment="1" applyProtection="1">
      <alignment horizontal="center" vertical="center" wrapText="1"/>
      <protection locked="0"/>
    </xf>
    <xf numFmtId="4" fontId="2" fillId="5" borderId="26" xfId="0" applyNumberFormat="1" applyFont="1" applyFill="1" applyBorder="1" applyAlignment="1" applyProtection="1">
      <alignment horizontal="right"/>
      <protection locked="0"/>
    </xf>
    <xf numFmtId="164" fontId="5" fillId="5" borderId="43" xfId="2" applyFont="1" applyFill="1" applyBorder="1" applyAlignment="1" applyProtection="1">
      <alignment vertical="center"/>
      <protection locked="0"/>
    </xf>
    <xf numFmtId="4" fontId="5" fillId="5" borderId="43" xfId="2" applyNumberFormat="1" applyFont="1" applyFill="1" applyBorder="1" applyAlignment="1" applyProtection="1">
      <alignment vertical="center"/>
      <protection locked="0"/>
    </xf>
    <xf numFmtId="4" fontId="2" fillId="5" borderId="12" xfId="2" applyNumberFormat="1" applyFont="1" applyFill="1" applyBorder="1" applyAlignment="1" applyProtection="1">
      <alignment vertical="center"/>
      <protection locked="0"/>
    </xf>
    <xf numFmtId="4" fontId="2" fillId="5" borderId="16" xfId="0" applyNumberFormat="1" applyFont="1" applyFill="1" applyBorder="1" applyAlignment="1" applyProtection="1">
      <alignment horizontal="right"/>
      <protection locked="0"/>
    </xf>
    <xf numFmtId="0" fontId="2" fillId="5" borderId="16" xfId="0" applyFont="1" applyFill="1" applyBorder="1" applyAlignment="1" applyProtection="1">
      <alignment horizontal="center"/>
      <protection locked="0"/>
    </xf>
    <xf numFmtId="4" fontId="2" fillId="5" borderId="16" xfId="0" applyNumberFormat="1" applyFont="1" applyFill="1" applyBorder="1" applyAlignment="1" applyProtection="1">
      <protection locked="0"/>
    </xf>
    <xf numFmtId="4" fontId="2" fillId="5" borderId="26" xfId="2" applyNumberFormat="1" applyFont="1" applyFill="1" applyBorder="1" applyAlignment="1" applyProtection="1">
      <protection locked="0"/>
    </xf>
    <xf numFmtId="4" fontId="2" fillId="5" borderId="12" xfId="2" applyNumberFormat="1" applyFont="1" applyFill="1" applyBorder="1" applyAlignment="1" applyProtection="1">
      <protection locked="0"/>
    </xf>
    <xf numFmtId="0" fontId="2" fillId="5" borderId="16" xfId="0" applyFont="1" applyFill="1" applyBorder="1" applyProtection="1">
      <protection locked="0"/>
    </xf>
    <xf numFmtId="4" fontId="2" fillId="5" borderId="26" xfId="1" applyNumberFormat="1" applyFont="1" applyFill="1" applyBorder="1" applyAlignment="1" applyProtection="1">
      <alignment horizontal="right" vertical="center"/>
      <protection locked="0"/>
    </xf>
    <xf numFmtId="4" fontId="2" fillId="5" borderId="12" xfId="0" applyNumberFormat="1" applyFont="1" applyFill="1" applyBorder="1" applyAlignment="1" applyProtection="1">
      <alignment horizontal="right" vertical="center"/>
      <protection locked="0"/>
    </xf>
    <xf numFmtId="4" fontId="2" fillId="5" borderId="32" xfId="1" applyNumberFormat="1" applyFont="1" applyFill="1" applyBorder="1" applyAlignment="1" applyProtection="1">
      <alignment horizontal="right" vertical="center"/>
      <protection locked="0"/>
    </xf>
    <xf numFmtId="4" fontId="2" fillId="5" borderId="43" xfId="1" applyNumberFormat="1" applyFont="1" applyFill="1" applyBorder="1" applyAlignment="1" applyProtection="1">
      <alignment horizontal="right" vertical="center"/>
      <protection locked="0"/>
    </xf>
    <xf numFmtId="0" fontId="2" fillId="5" borderId="35" xfId="0" applyFont="1" applyFill="1" applyBorder="1" applyAlignment="1" applyProtection="1">
      <alignment vertical="center" wrapText="1"/>
      <protection locked="0"/>
    </xf>
    <xf numFmtId="0" fontId="2" fillId="5" borderId="37" xfId="0" applyFont="1" applyFill="1" applyBorder="1" applyAlignment="1" applyProtection="1">
      <alignment vertical="center" wrapText="1"/>
      <protection locked="0"/>
    </xf>
    <xf numFmtId="0" fontId="2" fillId="5" borderId="36" xfId="0" applyFont="1" applyFill="1" applyBorder="1" applyAlignment="1" applyProtection="1">
      <alignment vertical="center" wrapText="1"/>
      <protection locked="0"/>
    </xf>
    <xf numFmtId="0" fontId="2" fillId="5" borderId="10" xfId="0" applyFont="1" applyFill="1" applyBorder="1" applyAlignment="1" applyProtection="1">
      <alignment vertical="center" wrapText="1"/>
      <protection locked="0"/>
    </xf>
    <xf numFmtId="0" fontId="2" fillId="5" borderId="0" xfId="0" applyFont="1" applyFill="1" applyBorder="1" applyAlignment="1" applyProtection="1">
      <alignment vertical="center" wrapText="1"/>
      <protection locked="0"/>
    </xf>
    <xf numFmtId="0" fontId="2" fillId="5" borderId="51" xfId="0" applyFont="1" applyFill="1" applyBorder="1" applyAlignment="1" applyProtection="1">
      <alignment vertical="center" wrapText="1"/>
      <protection locked="0"/>
    </xf>
    <xf numFmtId="0" fontId="2" fillId="5" borderId="33" xfId="0" applyFont="1" applyFill="1" applyBorder="1" applyAlignment="1" applyProtection="1">
      <alignment vertical="center" wrapText="1"/>
      <protection locked="0"/>
    </xf>
    <xf numFmtId="0" fontId="2" fillId="5" borderId="52" xfId="0" applyFont="1" applyFill="1" applyBorder="1" applyAlignment="1" applyProtection="1">
      <alignment vertical="center" wrapText="1"/>
      <protection locked="0"/>
    </xf>
    <xf numFmtId="0" fontId="2" fillId="5" borderId="53" xfId="0" applyFont="1" applyFill="1" applyBorder="1" applyAlignment="1" applyProtection="1">
      <alignment vertical="center" wrapText="1"/>
      <protection locked="0"/>
    </xf>
  </cellXfs>
  <cellStyles count="4">
    <cellStyle name="Euro" xfId="1"/>
    <cellStyle name="Milliers" xfId="2" builtinId="3"/>
    <cellStyle name="Normal" xfId="0" builtinId="0"/>
    <cellStyle name="Pourcentage" xfId="3" builtinId="5"/>
  </cellStyles>
  <dxfs count="6"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</dxfs>
  <tableStyles count="0" defaultTableStyle="TableStyleMedium9" defaultPivotStyle="PivotStyleLight16"/>
  <colors>
    <mruColors>
      <color rgb="FFFFFFCC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I20"/>
  <sheetViews>
    <sheetView showGridLines="0" showZeros="0" tabSelected="1" workbookViewId="0">
      <selection activeCell="G1" sqref="G1"/>
    </sheetView>
  </sheetViews>
  <sheetFormatPr baseColWidth="10" defaultRowHeight="15.75"/>
  <cols>
    <col min="1" max="1" width="3.7109375" style="3" customWidth="1"/>
    <col min="2" max="2" width="34.7109375" style="3" customWidth="1"/>
    <col min="3" max="5" width="12.7109375" style="5" customWidth="1"/>
    <col min="6" max="6" width="34.7109375" style="3" customWidth="1"/>
    <col min="7" max="7" width="12.7109375" style="5" customWidth="1"/>
    <col min="8" max="16384" width="11.42578125" style="3"/>
  </cols>
  <sheetData>
    <row r="1" spans="2:9" ht="16.5" thickBot="1">
      <c r="B1" s="7"/>
      <c r="C1" s="7"/>
      <c r="D1" s="7"/>
      <c r="E1" s="7"/>
      <c r="F1" s="66" t="s">
        <v>122</v>
      </c>
      <c r="G1" s="65"/>
    </row>
    <row r="2" spans="2:9" ht="16.5" thickBot="1"/>
    <row r="3" spans="2:9" s="8" customFormat="1" ht="16.5" thickBot="1">
      <c r="B3" s="111" t="s">
        <v>110</v>
      </c>
      <c r="C3" s="112"/>
      <c r="D3" s="112"/>
      <c r="E3" s="112"/>
      <c r="F3" s="112"/>
      <c r="G3" s="113"/>
    </row>
    <row r="4" spans="2:9" s="8" customFormat="1">
      <c r="B4" s="24" t="s">
        <v>26</v>
      </c>
      <c r="C4" s="25" t="s">
        <v>33</v>
      </c>
      <c r="D4" s="25" t="s">
        <v>111</v>
      </c>
      <c r="E4" s="25" t="s">
        <v>34</v>
      </c>
      <c r="F4" s="25" t="s">
        <v>27</v>
      </c>
      <c r="G4" s="26" t="s">
        <v>64</v>
      </c>
    </row>
    <row r="5" spans="2:9" s="8" customFormat="1">
      <c r="B5" s="38" t="s">
        <v>42</v>
      </c>
      <c r="C5" s="16"/>
      <c r="D5" s="16"/>
      <c r="E5" s="16"/>
      <c r="F5" s="40" t="s">
        <v>17</v>
      </c>
      <c r="G5" s="27"/>
    </row>
    <row r="6" spans="2:9">
      <c r="B6" s="28" t="s">
        <v>15</v>
      </c>
      <c r="C6" s="234"/>
      <c r="D6" s="234"/>
      <c r="E6" s="17">
        <f>C6-D6</f>
        <v>0</v>
      </c>
      <c r="F6" s="12" t="s">
        <v>18</v>
      </c>
      <c r="G6" s="238"/>
    </row>
    <row r="7" spans="2:9">
      <c r="B7" s="28" t="s">
        <v>16</v>
      </c>
      <c r="C7" s="234"/>
      <c r="D7" s="234"/>
      <c r="E7" s="17">
        <f>C7-D7</f>
        <v>0</v>
      </c>
      <c r="F7" s="12" t="s">
        <v>19</v>
      </c>
      <c r="G7" s="238"/>
    </row>
    <row r="8" spans="2:9" ht="15" customHeight="1">
      <c r="B8" s="28" t="s">
        <v>48</v>
      </c>
      <c r="C8" s="234"/>
      <c r="D8" s="234"/>
      <c r="E8" s="17">
        <f>C8-D8</f>
        <v>0</v>
      </c>
      <c r="F8" s="12"/>
      <c r="G8" s="29"/>
    </row>
    <row r="9" spans="2:9" s="8" customFormat="1">
      <c r="B9" s="30"/>
      <c r="C9" s="13"/>
      <c r="D9" s="13"/>
      <c r="E9" s="13"/>
      <c r="F9" s="23" t="s">
        <v>93</v>
      </c>
      <c r="G9" s="239"/>
      <c r="I9" s="10"/>
    </row>
    <row r="10" spans="2:9" s="8" customFormat="1">
      <c r="B10" s="31" t="s">
        <v>44</v>
      </c>
      <c r="C10" s="133">
        <f>SUM(C6:C8)</f>
        <v>0</v>
      </c>
      <c r="D10" s="133">
        <f>SUM(D6:D8)</f>
        <v>0</v>
      </c>
      <c r="E10" s="133">
        <f>SUM(E6:E8)</f>
        <v>0</v>
      </c>
      <c r="F10" s="233" t="s">
        <v>44</v>
      </c>
      <c r="G10" s="230">
        <f>SUM(G6:G9)</f>
        <v>0</v>
      </c>
    </row>
    <row r="11" spans="2:9" s="8" customFormat="1">
      <c r="B11" s="39" t="s">
        <v>21</v>
      </c>
      <c r="C11" s="18"/>
      <c r="D11" s="21"/>
      <c r="E11" s="21"/>
      <c r="F11" s="41" t="s">
        <v>20</v>
      </c>
      <c r="G11" s="33"/>
    </row>
    <row r="12" spans="2:9">
      <c r="B12" s="28" t="s">
        <v>37</v>
      </c>
      <c r="C12" s="234"/>
      <c r="D12" s="234"/>
      <c r="E12" s="17">
        <f>C12-D12</f>
        <v>0</v>
      </c>
      <c r="F12" s="12" t="s">
        <v>90</v>
      </c>
      <c r="G12" s="238"/>
    </row>
    <row r="13" spans="2:9">
      <c r="B13" s="28" t="s">
        <v>46</v>
      </c>
      <c r="C13" s="234"/>
      <c r="D13" s="234"/>
      <c r="E13" s="17">
        <f>C13-D13</f>
        <v>0</v>
      </c>
      <c r="F13" s="12" t="s">
        <v>94</v>
      </c>
      <c r="G13" s="238"/>
    </row>
    <row r="14" spans="2:9">
      <c r="B14" s="28" t="s">
        <v>47</v>
      </c>
      <c r="C14" s="234"/>
      <c r="D14" s="234"/>
      <c r="E14" s="17"/>
      <c r="F14" s="12" t="s">
        <v>102</v>
      </c>
      <c r="G14" s="238"/>
    </row>
    <row r="15" spans="2:9">
      <c r="B15" s="28" t="s">
        <v>61</v>
      </c>
      <c r="C15" s="234"/>
      <c r="D15" s="234"/>
      <c r="E15" s="17">
        <f>C15-D15</f>
        <v>0</v>
      </c>
      <c r="F15" s="12" t="s">
        <v>62</v>
      </c>
      <c r="G15" s="238"/>
    </row>
    <row r="16" spans="2:9">
      <c r="B16" s="28" t="s">
        <v>105</v>
      </c>
      <c r="C16" s="235"/>
      <c r="D16" s="235"/>
      <c r="E16" s="17">
        <v>0</v>
      </c>
      <c r="F16" s="12" t="s">
        <v>63</v>
      </c>
      <c r="G16" s="238"/>
    </row>
    <row r="17" spans="2:7">
      <c r="B17" s="28" t="s">
        <v>92</v>
      </c>
      <c r="C17" s="235"/>
      <c r="D17" s="235"/>
      <c r="E17" s="17">
        <f>C17-D17</f>
        <v>0</v>
      </c>
      <c r="F17" s="12" t="s">
        <v>35</v>
      </c>
      <c r="G17" s="238"/>
    </row>
    <row r="18" spans="2:7">
      <c r="B18" s="28" t="s">
        <v>22</v>
      </c>
      <c r="C18" s="236"/>
      <c r="D18" s="237"/>
      <c r="E18" s="22">
        <f>C18-D18</f>
        <v>0</v>
      </c>
      <c r="F18" s="12" t="s">
        <v>36</v>
      </c>
      <c r="G18" s="240"/>
    </row>
    <row r="19" spans="2:7" s="8" customFormat="1">
      <c r="B19" s="34" t="s">
        <v>44</v>
      </c>
      <c r="C19" s="11">
        <f>SUM(C12:C18)</f>
        <v>0</v>
      </c>
      <c r="D19" s="11">
        <f>SUM(D12:D18)</f>
        <v>0</v>
      </c>
      <c r="E19" s="11">
        <f>SUM(E12:E18)</f>
        <v>0</v>
      </c>
      <c r="F19" s="15" t="s">
        <v>25</v>
      </c>
      <c r="G19" s="35">
        <f>SUM(G12:G18)</f>
        <v>0</v>
      </c>
    </row>
    <row r="20" spans="2:7" s="8" customFormat="1" ht="16.5" thickBot="1">
      <c r="B20" s="42" t="s">
        <v>31</v>
      </c>
      <c r="C20" s="36">
        <f>SUM(C10+C19)</f>
        <v>0</v>
      </c>
      <c r="D20" s="36">
        <f>SUM(D10+D19)</f>
        <v>0</v>
      </c>
      <c r="E20" s="36">
        <f>SUM(E10+E19)</f>
        <v>0</v>
      </c>
      <c r="F20" s="43" t="s">
        <v>31</v>
      </c>
      <c r="G20" s="37">
        <f>G10+G19</f>
        <v>0</v>
      </c>
    </row>
  </sheetData>
  <sheetProtection sheet="1" objects="1" scenarios="1"/>
  <mergeCells count="1">
    <mergeCell ref="B3:G3"/>
  </mergeCells>
  <phoneticPr fontId="0" type="noConversion"/>
  <pageMargins left="0" right="0" top="0.19685039370078741" bottom="0.19685039370078741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B1:K146"/>
  <sheetViews>
    <sheetView showGridLines="0" showZeros="0" workbookViewId="0">
      <selection activeCell="I1" sqref="I1"/>
    </sheetView>
  </sheetViews>
  <sheetFormatPr baseColWidth="10" defaultRowHeight="15.75"/>
  <cols>
    <col min="1" max="1" width="3.7109375" style="3" customWidth="1"/>
    <col min="2" max="2" width="31.7109375" style="3" customWidth="1"/>
    <col min="3" max="8" width="12.7109375" style="3" customWidth="1"/>
    <col min="9" max="9" width="12.7109375" style="8" customWidth="1"/>
    <col min="10" max="10" width="12.85546875" style="3" bestFit="1" customWidth="1"/>
    <col min="11" max="16384" width="11.42578125" style="3"/>
  </cols>
  <sheetData>
    <row r="1" spans="2:10" ht="16.5" thickBot="1">
      <c r="B1" s="7"/>
      <c r="D1" s="55"/>
      <c r="E1" s="7"/>
      <c r="F1" s="56"/>
      <c r="G1" s="46"/>
      <c r="H1" s="66" t="s">
        <v>122</v>
      </c>
      <c r="I1" s="65"/>
    </row>
    <row r="2" spans="2:10" ht="16.5" thickBot="1">
      <c r="B2" s="64" t="s">
        <v>1</v>
      </c>
      <c r="C2" s="241"/>
      <c r="D2" s="57"/>
      <c r="E2" s="7"/>
      <c r="F2" s="56"/>
      <c r="G2" s="46"/>
      <c r="H2" s="54"/>
    </row>
    <row r="3" spans="2:10" ht="16.5" thickBot="1">
      <c r="B3" s="7"/>
      <c r="D3" s="57"/>
      <c r="E3" s="7"/>
      <c r="F3" s="56"/>
      <c r="G3" s="46"/>
      <c r="H3" s="54"/>
    </row>
    <row r="4" spans="2:10" s="9" customFormat="1" ht="16.5" thickBot="1">
      <c r="B4" s="111" t="s">
        <v>121</v>
      </c>
      <c r="C4" s="112"/>
      <c r="D4" s="112"/>
      <c r="E4" s="112"/>
      <c r="F4" s="112"/>
      <c r="G4" s="112"/>
      <c r="H4" s="112"/>
      <c r="I4" s="113"/>
    </row>
    <row r="5" spans="2:10" s="9" customFormat="1">
      <c r="B5" s="67" t="s">
        <v>0</v>
      </c>
      <c r="C5" s="68" t="s">
        <v>9</v>
      </c>
      <c r="D5" s="68" t="s">
        <v>10</v>
      </c>
      <c r="E5" s="68" t="s">
        <v>11</v>
      </c>
      <c r="F5" s="68" t="s">
        <v>12</v>
      </c>
      <c r="G5" s="68" t="s">
        <v>13</v>
      </c>
      <c r="H5" s="68" t="s">
        <v>14</v>
      </c>
      <c r="I5" s="69" t="s">
        <v>3</v>
      </c>
      <c r="J5" s="52"/>
    </row>
    <row r="6" spans="2:10">
      <c r="B6" s="70" t="s">
        <v>99</v>
      </c>
      <c r="C6" s="242"/>
      <c r="D6" s="242"/>
      <c r="E6" s="242"/>
      <c r="F6" s="242"/>
      <c r="G6" s="242"/>
      <c r="H6" s="242"/>
      <c r="I6" s="71">
        <f>SUM(C6:H6)</f>
        <v>0</v>
      </c>
      <c r="J6" s="46"/>
    </row>
    <row r="7" spans="2:10">
      <c r="B7" s="72" t="s">
        <v>69</v>
      </c>
      <c r="C7" s="63">
        <f t="shared" ref="C7:H7" si="0">C6*tva</f>
        <v>0</v>
      </c>
      <c r="D7" s="63">
        <f t="shared" si="0"/>
        <v>0</v>
      </c>
      <c r="E7" s="63">
        <f t="shared" si="0"/>
        <v>0</v>
      </c>
      <c r="F7" s="63">
        <f t="shared" si="0"/>
        <v>0</v>
      </c>
      <c r="G7" s="63">
        <f t="shared" si="0"/>
        <v>0</v>
      </c>
      <c r="H7" s="63">
        <f t="shared" si="0"/>
        <v>0</v>
      </c>
      <c r="I7" s="73">
        <f>SUM(C7:H7)</f>
        <v>0</v>
      </c>
      <c r="J7" s="46"/>
    </row>
    <row r="8" spans="2:10" s="8" customFormat="1">
      <c r="B8" s="83" t="s">
        <v>2</v>
      </c>
      <c r="C8" s="47">
        <f t="shared" ref="C8:H8" si="1">C6*(1+tva)</f>
        <v>0</v>
      </c>
      <c r="D8" s="47">
        <f t="shared" si="1"/>
        <v>0</v>
      </c>
      <c r="E8" s="47">
        <f t="shared" si="1"/>
        <v>0</v>
      </c>
      <c r="F8" s="47">
        <f t="shared" si="1"/>
        <v>0</v>
      </c>
      <c r="G8" s="47">
        <f t="shared" si="1"/>
        <v>0</v>
      </c>
      <c r="H8" s="47">
        <f t="shared" si="1"/>
        <v>0</v>
      </c>
      <c r="I8" s="74">
        <f>SUM(C8:H8)</f>
        <v>0</v>
      </c>
      <c r="J8" s="51"/>
    </row>
    <row r="9" spans="2:10" s="8" customFormat="1">
      <c r="B9" s="83" t="s">
        <v>74</v>
      </c>
      <c r="C9" s="47">
        <f>C8</f>
        <v>0</v>
      </c>
      <c r="D9" s="47">
        <f>C9+D8</f>
        <v>0</v>
      </c>
      <c r="E9" s="47">
        <f>D9+E8</f>
        <v>0</v>
      </c>
      <c r="F9" s="47">
        <f>F8</f>
        <v>0</v>
      </c>
      <c r="G9" s="47">
        <f>F9+G8</f>
        <v>0</v>
      </c>
      <c r="H9" s="47">
        <f>G9+H8</f>
        <v>0</v>
      </c>
      <c r="I9" s="75"/>
      <c r="J9" s="51"/>
    </row>
    <row r="10" spans="2:10" s="8" customFormat="1" ht="16.5" thickBot="1">
      <c r="B10" s="86" t="s">
        <v>75</v>
      </c>
      <c r="C10" s="76">
        <f>C6</f>
        <v>0</v>
      </c>
      <c r="D10" s="76">
        <f>D6+C10</f>
        <v>0</v>
      </c>
      <c r="E10" s="76">
        <f>E6+D10</f>
        <v>0</v>
      </c>
      <c r="F10" s="76">
        <f>F6+E10</f>
        <v>0</v>
      </c>
      <c r="G10" s="76">
        <f>G6+F10</f>
        <v>0</v>
      </c>
      <c r="H10" s="76">
        <f>H6+G10</f>
        <v>0</v>
      </c>
      <c r="I10" s="77"/>
      <c r="J10" s="51"/>
    </row>
    <row r="11" spans="2:10" ht="16.5" thickBot="1">
      <c r="B11" s="59"/>
      <c r="C11" s="53"/>
      <c r="D11" s="53"/>
      <c r="E11" s="53"/>
      <c r="F11" s="53"/>
      <c r="G11" s="53"/>
      <c r="H11" s="53"/>
      <c r="I11" s="48"/>
      <c r="J11" s="46"/>
    </row>
    <row r="12" spans="2:10" ht="16.5" thickBot="1">
      <c r="B12" s="111" t="s">
        <v>123</v>
      </c>
      <c r="C12" s="112"/>
      <c r="D12" s="112"/>
      <c r="E12" s="112"/>
      <c r="F12" s="112"/>
      <c r="G12" s="112"/>
      <c r="H12" s="112"/>
      <c r="I12" s="113"/>
      <c r="J12" s="46"/>
    </row>
    <row r="13" spans="2:10">
      <c r="B13" s="67" t="s">
        <v>0</v>
      </c>
      <c r="C13" s="68" t="s">
        <v>9</v>
      </c>
      <c r="D13" s="68" t="s">
        <v>10</v>
      </c>
      <c r="E13" s="68" t="s">
        <v>11</v>
      </c>
      <c r="F13" s="68" t="s">
        <v>12</v>
      </c>
      <c r="G13" s="68" t="s">
        <v>13</v>
      </c>
      <c r="H13" s="68" t="s">
        <v>14</v>
      </c>
      <c r="I13" s="79" t="s">
        <v>3</v>
      </c>
      <c r="J13" s="58"/>
    </row>
    <row r="14" spans="2:10">
      <c r="B14" s="70" t="s">
        <v>95</v>
      </c>
      <c r="C14" s="242"/>
      <c r="D14" s="242"/>
      <c r="E14" s="242"/>
      <c r="F14" s="242"/>
      <c r="G14" s="242"/>
      <c r="H14" s="242"/>
      <c r="I14" s="71">
        <f>SUM(C14:H14)</f>
        <v>0</v>
      </c>
      <c r="J14" s="46"/>
    </row>
    <row r="15" spans="2:10">
      <c r="B15" s="80" t="s">
        <v>70</v>
      </c>
      <c r="C15" s="78">
        <f t="shared" ref="C15:H15" si="2">C14*tva</f>
        <v>0</v>
      </c>
      <c r="D15" s="78">
        <f t="shared" si="2"/>
        <v>0</v>
      </c>
      <c r="E15" s="78">
        <f t="shared" si="2"/>
        <v>0</v>
      </c>
      <c r="F15" s="78">
        <f t="shared" si="2"/>
        <v>0</v>
      </c>
      <c r="G15" s="78">
        <f t="shared" si="2"/>
        <v>0</v>
      </c>
      <c r="H15" s="78">
        <f t="shared" si="2"/>
        <v>0</v>
      </c>
      <c r="I15" s="81">
        <f>SUM(C15:H15)</f>
        <v>0</v>
      </c>
      <c r="J15" s="7"/>
    </row>
    <row r="16" spans="2:10" s="8" customFormat="1">
      <c r="B16" s="83" t="s">
        <v>71</v>
      </c>
      <c r="C16" s="47">
        <f t="shared" ref="C16:H16" si="3">C14*(1+tva)</f>
        <v>0</v>
      </c>
      <c r="D16" s="47">
        <f t="shared" si="3"/>
        <v>0</v>
      </c>
      <c r="E16" s="47">
        <f t="shared" si="3"/>
        <v>0</v>
      </c>
      <c r="F16" s="47">
        <f t="shared" si="3"/>
        <v>0</v>
      </c>
      <c r="G16" s="47">
        <f t="shared" si="3"/>
        <v>0</v>
      </c>
      <c r="H16" s="47">
        <f t="shared" si="3"/>
        <v>0</v>
      </c>
      <c r="I16" s="74">
        <f>SUM(C16:H16)</f>
        <v>0</v>
      </c>
      <c r="J16" s="45"/>
    </row>
    <row r="17" spans="2:10" s="8" customFormat="1">
      <c r="B17" s="84" t="s">
        <v>72</v>
      </c>
      <c r="C17" s="44">
        <f>C16</f>
        <v>0</v>
      </c>
      <c r="D17" s="44">
        <f>C17+D16</f>
        <v>0</v>
      </c>
      <c r="E17" s="44">
        <f>D17+E16</f>
        <v>0</v>
      </c>
      <c r="F17" s="44">
        <f>F16</f>
        <v>0</v>
      </c>
      <c r="G17" s="44">
        <f>F17+G16</f>
        <v>0</v>
      </c>
      <c r="H17" s="44">
        <f>G17+H16</f>
        <v>0</v>
      </c>
      <c r="I17" s="75"/>
      <c r="J17" s="45"/>
    </row>
    <row r="18" spans="2:10" s="8" customFormat="1" ht="16.5" thickBot="1">
      <c r="B18" s="85" t="s">
        <v>73</v>
      </c>
      <c r="C18" s="82">
        <f>C14</f>
        <v>0</v>
      </c>
      <c r="D18" s="82">
        <f>D14+C18</f>
        <v>0</v>
      </c>
      <c r="E18" s="82">
        <f>E14+D18</f>
        <v>0</v>
      </c>
      <c r="F18" s="82">
        <f>F14+E18</f>
        <v>0</v>
      </c>
      <c r="G18" s="82">
        <f>G14+F18</f>
        <v>0</v>
      </c>
      <c r="H18" s="82">
        <f>H14+G18</f>
        <v>0</v>
      </c>
      <c r="I18" s="77"/>
      <c r="J18" s="45"/>
    </row>
    <row r="19" spans="2:10" ht="16.5" thickBot="1">
      <c r="B19" s="6"/>
    </row>
    <row r="20" spans="2:10" ht="15.75" customHeight="1" thickBot="1">
      <c r="B20" s="114" t="s">
        <v>124</v>
      </c>
      <c r="C20" s="115"/>
      <c r="D20" s="115"/>
      <c r="E20" s="115"/>
      <c r="F20" s="115"/>
      <c r="G20" s="115"/>
      <c r="H20" s="115"/>
      <c r="I20" s="116"/>
    </row>
    <row r="21" spans="2:10">
      <c r="B21" s="90" t="s">
        <v>0</v>
      </c>
      <c r="C21" s="91" t="s">
        <v>9</v>
      </c>
      <c r="D21" s="91" t="s">
        <v>10</v>
      </c>
      <c r="E21" s="91" t="s">
        <v>11</v>
      </c>
      <c r="F21" s="91" t="s">
        <v>12</v>
      </c>
      <c r="G21" s="91" t="s">
        <v>13</v>
      </c>
      <c r="H21" s="91" t="s">
        <v>14</v>
      </c>
      <c r="I21" s="92" t="s">
        <v>3</v>
      </c>
      <c r="J21" s="58"/>
    </row>
    <row r="22" spans="2:10">
      <c r="B22" s="93" t="s">
        <v>97</v>
      </c>
      <c r="C22" s="242"/>
      <c r="D22" s="242"/>
      <c r="E22" s="242"/>
      <c r="F22" s="242"/>
      <c r="G22" s="242"/>
      <c r="H22" s="243"/>
      <c r="I22" s="94">
        <f t="shared" ref="I22:I31" si="4">SUM(C22:H22)</f>
        <v>0</v>
      </c>
      <c r="J22" s="7"/>
    </row>
    <row r="23" spans="2:10">
      <c r="B23" s="95" t="s">
        <v>82</v>
      </c>
      <c r="C23" s="63">
        <f t="shared" ref="C23:H23" si="5">C22*0.4</f>
        <v>0</v>
      </c>
      <c r="D23" s="63">
        <f t="shared" si="5"/>
        <v>0</v>
      </c>
      <c r="E23" s="63">
        <f t="shared" si="5"/>
        <v>0</v>
      </c>
      <c r="F23" s="63">
        <f t="shared" si="5"/>
        <v>0</v>
      </c>
      <c r="G23" s="63">
        <f t="shared" si="5"/>
        <v>0</v>
      </c>
      <c r="H23" s="89">
        <f t="shared" si="5"/>
        <v>0</v>
      </c>
      <c r="I23" s="96">
        <f t="shared" si="4"/>
        <v>0</v>
      </c>
      <c r="J23" s="7"/>
    </row>
    <row r="24" spans="2:10">
      <c r="B24" s="95" t="s">
        <v>53</v>
      </c>
      <c r="C24" s="244"/>
      <c r="D24" s="244"/>
      <c r="E24" s="244"/>
      <c r="F24" s="244"/>
      <c r="G24" s="244"/>
      <c r="H24" s="245"/>
      <c r="I24" s="96">
        <f t="shared" si="4"/>
        <v>0</v>
      </c>
      <c r="J24" s="7"/>
    </row>
    <row r="25" spans="2:10" ht="31.5">
      <c r="B25" s="72" t="s">
        <v>112</v>
      </c>
      <c r="C25" s="63"/>
      <c r="D25" s="63"/>
      <c r="E25" s="63"/>
      <c r="F25" s="63"/>
      <c r="G25" s="63"/>
      <c r="H25" s="246"/>
      <c r="I25" s="97">
        <f t="shared" si="4"/>
        <v>0</v>
      </c>
      <c r="J25" s="7"/>
    </row>
    <row r="26" spans="2:10" ht="15.75" customHeight="1">
      <c r="B26" s="72" t="s">
        <v>113</v>
      </c>
      <c r="C26" s="63"/>
      <c r="D26" s="63"/>
      <c r="E26" s="87"/>
      <c r="F26" s="63"/>
      <c r="G26" s="63"/>
      <c r="H26" s="245"/>
      <c r="I26" s="96">
        <f t="shared" si="4"/>
        <v>0</v>
      </c>
      <c r="J26" s="7"/>
    </row>
    <row r="27" spans="2:10" ht="15.75" customHeight="1">
      <c r="B27" s="72" t="s">
        <v>114</v>
      </c>
      <c r="C27" s="87"/>
      <c r="D27" s="63"/>
      <c r="E27" s="63"/>
      <c r="F27" s="63"/>
      <c r="G27" s="63"/>
      <c r="H27" s="245"/>
      <c r="I27" s="96">
        <f t="shared" si="4"/>
        <v>0</v>
      </c>
      <c r="J27" s="7"/>
    </row>
    <row r="28" spans="2:10" ht="31.5">
      <c r="B28" s="72" t="s">
        <v>115</v>
      </c>
      <c r="C28" s="63"/>
      <c r="D28" s="63"/>
      <c r="E28" s="63"/>
      <c r="F28" s="63"/>
      <c r="G28" s="63"/>
      <c r="H28" s="247"/>
      <c r="I28" s="97">
        <f t="shared" si="4"/>
        <v>0</v>
      </c>
      <c r="J28" s="7"/>
    </row>
    <row r="29" spans="2:10" ht="15.75" customHeight="1">
      <c r="B29" s="72" t="s">
        <v>116</v>
      </c>
      <c r="C29" s="63"/>
      <c r="D29" s="63"/>
      <c r="E29" s="63"/>
      <c r="F29" s="63"/>
      <c r="G29" s="63"/>
      <c r="H29" s="245"/>
      <c r="I29" s="96">
        <f t="shared" si="4"/>
        <v>0</v>
      </c>
      <c r="J29" s="7"/>
    </row>
    <row r="30" spans="2:10" ht="15.75" customHeight="1">
      <c r="B30" s="72" t="s">
        <v>117</v>
      </c>
      <c r="C30" s="63"/>
      <c r="D30" s="63"/>
      <c r="E30" s="63"/>
      <c r="F30" s="63"/>
      <c r="G30" s="63"/>
      <c r="H30" s="245"/>
      <c r="I30" s="96">
        <f t="shared" si="4"/>
        <v>0</v>
      </c>
      <c r="J30" s="7"/>
    </row>
    <row r="31" spans="2:10">
      <c r="B31" s="80" t="s">
        <v>101</v>
      </c>
      <c r="C31" s="78"/>
      <c r="D31" s="78"/>
      <c r="E31" s="78"/>
      <c r="F31" s="78"/>
      <c r="G31" s="78"/>
      <c r="H31" s="248"/>
      <c r="I31" s="98">
        <f t="shared" si="4"/>
        <v>0</v>
      </c>
      <c r="J31" s="7"/>
    </row>
    <row r="32" spans="2:10" s="8" customFormat="1">
      <c r="B32" s="99" t="s">
        <v>3</v>
      </c>
      <c r="C32" s="47">
        <f>SUM(C22:C24)</f>
        <v>0</v>
      </c>
      <c r="D32" s="47">
        <f>SUM(D22:D24)</f>
        <v>0</v>
      </c>
      <c r="E32" s="47">
        <f>SUM(E22:E24)</f>
        <v>0</v>
      </c>
      <c r="F32" s="47">
        <f>SUM(F22:F24)</f>
        <v>0</v>
      </c>
      <c r="G32" s="47">
        <f>SUM(G22:G24)</f>
        <v>0</v>
      </c>
      <c r="H32" s="47">
        <f>SUM(H22:H26)</f>
        <v>0</v>
      </c>
      <c r="I32" s="98">
        <f>SUM(I22:I28)</f>
        <v>0</v>
      </c>
      <c r="J32" s="61"/>
    </row>
    <row r="33" spans="2:11" s="8" customFormat="1" ht="16.5" thickBot="1">
      <c r="B33" s="100" t="s">
        <v>8</v>
      </c>
      <c r="C33" s="101">
        <f>C32</f>
        <v>0</v>
      </c>
      <c r="D33" s="101">
        <f>C33+D32</f>
        <v>0</v>
      </c>
      <c r="E33" s="101">
        <f>D33+E32</f>
        <v>0</v>
      </c>
      <c r="F33" s="101">
        <f>E33+F32</f>
        <v>0</v>
      </c>
      <c r="G33" s="101">
        <f>F33+G32</f>
        <v>0</v>
      </c>
      <c r="H33" s="101">
        <f>G33+H32</f>
        <v>0</v>
      </c>
      <c r="I33" s="102"/>
      <c r="J33" s="61"/>
    </row>
    <row r="34" spans="2:11" ht="16.5" thickBot="1">
      <c r="B34" s="60"/>
      <c r="C34" s="2"/>
      <c r="D34" s="2"/>
      <c r="E34" s="2"/>
      <c r="F34" s="2"/>
      <c r="G34" s="2"/>
      <c r="H34" s="2"/>
      <c r="I34" s="9"/>
    </row>
    <row r="35" spans="2:11" ht="16.5" thickBot="1">
      <c r="B35" s="117" t="s">
        <v>125</v>
      </c>
      <c r="C35" s="118"/>
      <c r="D35" s="118"/>
      <c r="E35" s="118"/>
      <c r="F35" s="118"/>
      <c r="G35" s="118"/>
      <c r="H35" s="118"/>
      <c r="I35" s="119"/>
      <c r="J35" s="7"/>
    </row>
    <row r="36" spans="2:11">
      <c r="B36" s="104" t="s">
        <v>0</v>
      </c>
      <c r="C36" s="68" t="s">
        <v>9</v>
      </c>
      <c r="D36" s="68" t="s">
        <v>10</v>
      </c>
      <c r="E36" s="68" t="s">
        <v>11</v>
      </c>
      <c r="F36" s="68" t="s">
        <v>12</v>
      </c>
      <c r="G36" s="68" t="s">
        <v>13</v>
      </c>
      <c r="H36" s="68" t="s">
        <v>14</v>
      </c>
      <c r="I36" s="69" t="s">
        <v>32</v>
      </c>
      <c r="J36" s="7"/>
    </row>
    <row r="37" spans="2:11">
      <c r="B37" s="70" t="s">
        <v>126</v>
      </c>
      <c r="C37" s="62">
        <f>C7</f>
        <v>0</v>
      </c>
      <c r="D37" s="62">
        <f t="shared" ref="D37:H37" si="6">D7</f>
        <v>0</v>
      </c>
      <c r="E37" s="62">
        <f t="shared" si="6"/>
        <v>0</v>
      </c>
      <c r="F37" s="62">
        <f t="shared" si="6"/>
        <v>0</v>
      </c>
      <c r="G37" s="62">
        <f t="shared" si="6"/>
        <v>0</v>
      </c>
      <c r="H37" s="62">
        <f t="shared" si="6"/>
        <v>0</v>
      </c>
      <c r="I37" s="105"/>
      <c r="J37" s="7"/>
    </row>
    <row r="38" spans="2:11">
      <c r="B38" s="72" t="s">
        <v>83</v>
      </c>
      <c r="C38" s="12"/>
      <c r="D38" s="63"/>
      <c r="E38" s="244"/>
      <c r="F38" s="63"/>
      <c r="G38" s="63"/>
      <c r="H38" s="63"/>
      <c r="I38" s="106"/>
      <c r="J38" s="7"/>
    </row>
    <row r="39" spans="2:11" ht="31.5">
      <c r="B39" s="72" t="s">
        <v>118</v>
      </c>
      <c r="C39" s="88">
        <f>C15</f>
        <v>0</v>
      </c>
      <c r="D39" s="88">
        <f t="shared" ref="D39:H39" si="7">D15</f>
        <v>0</v>
      </c>
      <c r="E39" s="88">
        <f t="shared" si="7"/>
        <v>0</v>
      </c>
      <c r="F39" s="88">
        <f t="shared" si="7"/>
        <v>0</v>
      </c>
      <c r="G39" s="88">
        <f t="shared" si="7"/>
        <v>0</v>
      </c>
      <c r="H39" s="88">
        <f t="shared" si="7"/>
        <v>0</v>
      </c>
      <c r="I39" s="106"/>
      <c r="J39" s="7"/>
    </row>
    <row r="40" spans="2:11" ht="15.75" customHeight="1">
      <c r="B40" s="72" t="s">
        <v>119</v>
      </c>
      <c r="C40" s="63">
        <f t="shared" ref="C40:H40" si="8">C24*tva</f>
        <v>0</v>
      </c>
      <c r="D40" s="63">
        <f t="shared" si="8"/>
        <v>0</v>
      </c>
      <c r="E40" s="63">
        <f t="shared" si="8"/>
        <v>0</v>
      </c>
      <c r="F40" s="63">
        <f t="shared" si="8"/>
        <v>0</v>
      </c>
      <c r="G40" s="63">
        <f t="shared" si="8"/>
        <v>0</v>
      </c>
      <c r="H40" s="63">
        <f t="shared" si="8"/>
        <v>0</v>
      </c>
      <c r="I40" s="106"/>
      <c r="J40" s="7"/>
    </row>
    <row r="41" spans="2:11" ht="15.75" customHeight="1">
      <c r="B41" s="72" t="s">
        <v>120</v>
      </c>
      <c r="C41" s="244"/>
      <c r="D41" s="63"/>
      <c r="E41" s="63"/>
      <c r="F41" s="63"/>
      <c r="G41" s="63"/>
      <c r="H41" s="12"/>
      <c r="I41" s="106"/>
      <c r="J41" s="7"/>
      <c r="K41" s="4"/>
    </row>
    <row r="42" spans="2:11">
      <c r="B42" s="80" t="s">
        <v>84</v>
      </c>
      <c r="C42" s="78"/>
      <c r="D42" s="78">
        <f>C44</f>
        <v>0</v>
      </c>
      <c r="E42" s="78">
        <f>D44</f>
        <v>0</v>
      </c>
      <c r="F42" s="78">
        <f>E44</f>
        <v>0</v>
      </c>
      <c r="G42" s="78">
        <f>F44</f>
        <v>0</v>
      </c>
      <c r="H42" s="78">
        <f>G44</f>
        <v>0</v>
      </c>
      <c r="I42" s="106"/>
      <c r="J42" s="7"/>
    </row>
    <row r="43" spans="2:11" s="8" customFormat="1">
      <c r="B43" s="107" t="s">
        <v>81</v>
      </c>
      <c r="C43" s="47">
        <f t="shared" ref="C43:H43" si="9">IF(SUM(C37:C38)&gt;SUM(C39:C42),SUM(C37:C38)-SUM(C39:C42),0)</f>
        <v>0</v>
      </c>
      <c r="D43" s="47">
        <f t="shared" si="9"/>
        <v>0</v>
      </c>
      <c r="E43" s="47">
        <f t="shared" si="9"/>
        <v>0</v>
      </c>
      <c r="F43" s="47">
        <f t="shared" si="9"/>
        <v>0</v>
      </c>
      <c r="G43" s="47">
        <f t="shared" si="9"/>
        <v>0</v>
      </c>
      <c r="H43" s="49">
        <f t="shared" si="9"/>
        <v>0</v>
      </c>
      <c r="I43" s="106"/>
    </row>
    <row r="44" spans="2:11" s="8" customFormat="1">
      <c r="B44" s="107" t="s">
        <v>85</v>
      </c>
      <c r="C44" s="47">
        <f>IF(SUM(C37:C41)&lt;SUM(C39:C42),SUM(C39:C42)-SUM(C37:C41),0)</f>
        <v>0</v>
      </c>
      <c r="D44" s="47">
        <f>IF(SUM(D37:D38)&lt;SUM(D39:D42),SUM(D39:D42)-SUM(D37:D38),0)</f>
        <v>0</v>
      </c>
      <c r="E44" s="47">
        <f>IF(SUM(E37:E38)&lt;SUM(E39:E42),SUM(E39:E42)-SUM(E37:E38),0)</f>
        <v>0</v>
      </c>
      <c r="F44" s="47">
        <f>IF(SUM(F37:F38)&lt;SUM(F39:F42),SUM(F39:F42)-SUM(F37:F38),0)</f>
        <v>0</v>
      </c>
      <c r="G44" s="47">
        <f>IF(SUM(G37:G38)&lt;SUM(G39:G42),SUM(G39:G42)-SUM(G37:G38),0)</f>
        <v>0</v>
      </c>
      <c r="H44" s="49">
        <f>IF(SUM(H37:H38)&lt;SUM(H39:H42),SUM(H39:H42)-SUM(H37:H38),0)</f>
        <v>0</v>
      </c>
      <c r="I44" s="108"/>
      <c r="J44" s="51"/>
    </row>
    <row r="45" spans="2:11" s="8" customFormat="1" ht="16.5" thickBot="1">
      <c r="B45" s="109" t="s">
        <v>77</v>
      </c>
      <c r="C45" s="82"/>
      <c r="D45" s="82">
        <f t="shared" ref="D45:I45" si="10">C43</f>
        <v>0</v>
      </c>
      <c r="E45" s="82">
        <f t="shared" si="10"/>
        <v>0</v>
      </c>
      <c r="F45" s="82">
        <f t="shared" si="10"/>
        <v>0</v>
      </c>
      <c r="G45" s="82">
        <f t="shared" si="10"/>
        <v>0</v>
      </c>
      <c r="H45" s="82">
        <f t="shared" si="10"/>
        <v>0</v>
      </c>
      <c r="I45" s="110">
        <f t="shared" si="10"/>
        <v>0</v>
      </c>
      <c r="J45" s="103"/>
    </row>
    <row r="47" spans="2:11" ht="19.5" customHeight="1"/>
    <row r="48" spans="2:11" ht="19.5" customHeight="1"/>
    <row r="49" ht="19.5" customHeight="1"/>
    <row r="50" ht="19.5" customHeight="1"/>
    <row r="51" ht="19.5" customHeight="1"/>
    <row r="52" ht="19.5" customHeight="1"/>
    <row r="53" ht="19.5" customHeight="1"/>
    <row r="54" ht="19.5" customHeight="1"/>
    <row r="55" ht="19.5" customHeight="1"/>
    <row r="56" ht="19.5" customHeight="1"/>
    <row r="57" ht="19.5" customHeight="1"/>
    <row r="61" ht="19.5" customHeight="1"/>
    <row r="62" ht="19.5" customHeight="1"/>
    <row r="63" ht="19.5" customHeight="1"/>
    <row r="64" ht="19.5" customHeight="1"/>
    <row r="65" ht="19.5" customHeight="1"/>
    <row r="66" ht="19.5" customHeight="1"/>
    <row r="67" ht="19.5" customHeight="1"/>
    <row r="68" ht="19.5" customHeight="1"/>
    <row r="69" ht="19.5" customHeight="1"/>
    <row r="70" ht="19.5" customHeight="1"/>
    <row r="71" ht="19.5" customHeight="1"/>
    <row r="72" ht="19.5" customHeight="1"/>
    <row r="73" ht="19.5" customHeight="1"/>
    <row r="74" ht="19.5" customHeight="1"/>
    <row r="75" ht="19.5" customHeight="1"/>
    <row r="76" ht="19.5" customHeight="1"/>
    <row r="77" ht="19.5" customHeight="1"/>
    <row r="78" ht="19.5" customHeight="1"/>
    <row r="79" ht="19.5" customHeight="1"/>
    <row r="83" ht="21" customHeight="1"/>
    <row r="84" ht="21" customHeight="1"/>
    <row r="85" ht="21" customHeight="1"/>
    <row r="86" ht="21" customHeight="1"/>
    <row r="87" ht="21" customHeight="1"/>
    <row r="88" ht="21" customHeight="1"/>
    <row r="98" spans="2:6">
      <c r="B98" s="2"/>
      <c r="C98" s="2"/>
      <c r="D98" s="120"/>
      <c r="E98" s="120"/>
      <c r="F98" s="2"/>
    </row>
    <row r="99" spans="2:6">
      <c r="C99" s="50"/>
    </row>
    <row r="100" spans="2:6">
      <c r="C100" s="50"/>
      <c r="E100" s="50"/>
      <c r="F100" s="50"/>
    </row>
    <row r="101" spans="2:6">
      <c r="C101" s="50"/>
      <c r="F101" s="50"/>
    </row>
    <row r="102" spans="2:6">
      <c r="C102" s="50"/>
      <c r="F102" s="50"/>
    </row>
    <row r="103" spans="2:6">
      <c r="C103" s="50"/>
      <c r="F103" s="50"/>
    </row>
    <row r="104" spans="2:6">
      <c r="C104" s="50"/>
      <c r="F104" s="50"/>
    </row>
    <row r="105" spans="2:6">
      <c r="C105" s="50"/>
      <c r="F105" s="50"/>
    </row>
    <row r="106" spans="2:6">
      <c r="C106" s="50"/>
      <c r="F106" s="50"/>
    </row>
    <row r="107" spans="2:6">
      <c r="C107" s="50"/>
      <c r="F107" s="50"/>
    </row>
    <row r="108" spans="2:6">
      <c r="C108" s="50"/>
      <c r="F108" s="50"/>
    </row>
    <row r="109" spans="2:6">
      <c r="C109" s="50"/>
      <c r="F109" s="50"/>
    </row>
    <row r="110" spans="2:6">
      <c r="C110" s="50"/>
      <c r="F110" s="50"/>
    </row>
    <row r="111" spans="2:6">
      <c r="C111" s="50"/>
      <c r="F111" s="50"/>
    </row>
    <row r="112" spans="2:6">
      <c r="C112" s="50"/>
      <c r="F112" s="50"/>
    </row>
    <row r="113" spans="3:7">
      <c r="C113" s="50"/>
      <c r="F113" s="50"/>
    </row>
    <row r="114" spans="3:7">
      <c r="C114" s="50"/>
      <c r="F114" s="50"/>
    </row>
    <row r="115" spans="3:7">
      <c r="C115" s="50"/>
      <c r="F115" s="50"/>
    </row>
    <row r="116" spans="3:7">
      <c r="C116" s="50"/>
      <c r="F116" s="50"/>
    </row>
    <row r="117" spans="3:7">
      <c r="C117" s="50"/>
      <c r="F117" s="50"/>
    </row>
    <row r="118" spans="3:7">
      <c r="C118" s="50"/>
      <c r="E118" s="50"/>
      <c r="F118" s="50"/>
      <c r="G118" s="50"/>
    </row>
    <row r="119" spans="3:7">
      <c r="C119" s="50"/>
      <c r="F119" s="50"/>
    </row>
    <row r="120" spans="3:7">
      <c r="C120" s="50"/>
      <c r="F120" s="50"/>
    </row>
    <row r="121" spans="3:7">
      <c r="C121" s="50"/>
      <c r="F121" s="50"/>
    </row>
    <row r="122" spans="3:7">
      <c r="C122" s="50"/>
      <c r="E122" s="50"/>
      <c r="F122" s="50"/>
    </row>
    <row r="130" spans="2:5">
      <c r="B130" s="2"/>
      <c r="D130" s="120"/>
      <c r="E130" s="120"/>
    </row>
    <row r="131" spans="2:5">
      <c r="E131" s="50"/>
    </row>
    <row r="132" spans="2:5">
      <c r="E132" s="50"/>
    </row>
    <row r="133" spans="2:5">
      <c r="E133" s="50"/>
    </row>
    <row r="134" spans="2:5">
      <c r="E134" s="50"/>
    </row>
    <row r="135" spans="2:5">
      <c r="E135" s="50"/>
    </row>
    <row r="136" spans="2:5">
      <c r="E136" s="50"/>
    </row>
    <row r="137" spans="2:5">
      <c r="E137" s="50"/>
    </row>
    <row r="138" spans="2:5">
      <c r="E138" s="50"/>
    </row>
    <row r="139" spans="2:5">
      <c r="E139" s="50"/>
    </row>
    <row r="140" spans="2:5">
      <c r="E140" s="50"/>
    </row>
    <row r="141" spans="2:5">
      <c r="E141" s="50"/>
    </row>
    <row r="142" spans="2:5">
      <c r="E142" s="50"/>
    </row>
    <row r="143" spans="2:5">
      <c r="E143" s="50"/>
    </row>
    <row r="144" spans="2:5">
      <c r="E144" s="50"/>
    </row>
    <row r="145" spans="5:5">
      <c r="E145" s="50"/>
    </row>
    <row r="146" spans="5:5">
      <c r="E146" s="50"/>
    </row>
  </sheetData>
  <sheetProtection sheet="1" objects="1" scenarios="1"/>
  <mergeCells count="6">
    <mergeCell ref="B4:I4"/>
    <mergeCell ref="B20:I20"/>
    <mergeCell ref="B12:I12"/>
    <mergeCell ref="B35:I35"/>
    <mergeCell ref="D130:E130"/>
    <mergeCell ref="D98:E98"/>
  </mergeCells>
  <phoneticPr fontId="0" type="noConversion"/>
  <printOptions horizontalCentered="1" verticalCentered="1"/>
  <pageMargins left="0" right="0" top="0" bottom="0" header="0.51181102362204722" footer="0.51181102362204722"/>
  <pageSetup paperSize="9" orientation="landscape" horizontalDpi="4294967294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B1:O40"/>
  <sheetViews>
    <sheetView showGridLines="0" showZeros="0" workbookViewId="0">
      <selection activeCell="J1" sqref="J1"/>
    </sheetView>
  </sheetViews>
  <sheetFormatPr baseColWidth="10" defaultRowHeight="15.75"/>
  <cols>
    <col min="1" max="1" width="3.7109375" style="3" customWidth="1"/>
    <col min="2" max="2" width="23.5703125" style="3" bestFit="1" customWidth="1"/>
    <col min="3" max="9" width="12.7109375" style="3" customWidth="1"/>
    <col min="10" max="10" width="12.7109375" style="8" customWidth="1"/>
    <col min="11" max="11" width="19" style="3" bestFit="1" customWidth="1"/>
    <col min="12" max="16384" width="11.42578125" style="3"/>
  </cols>
  <sheetData>
    <row r="1" spans="2:11" ht="16.5" thickBot="1">
      <c r="B1" s="6"/>
      <c r="C1" s="6"/>
      <c r="D1" s="6"/>
      <c r="E1" s="127"/>
      <c r="F1" s="126"/>
      <c r="G1" s="58"/>
      <c r="H1" s="1"/>
      <c r="I1" s="66" t="s">
        <v>122</v>
      </c>
      <c r="J1" s="65"/>
    </row>
    <row r="2" spans="2:11" ht="16.5" thickBot="1">
      <c r="D2" s="2"/>
      <c r="E2" s="54"/>
      <c r="F2" s="2"/>
      <c r="G2" s="2"/>
      <c r="H2" s="128"/>
    </row>
    <row r="3" spans="2:11" ht="16.5" thickBot="1">
      <c r="B3" s="139" t="s">
        <v>127</v>
      </c>
      <c r="C3" s="140"/>
      <c r="D3" s="140"/>
      <c r="E3" s="140"/>
      <c r="F3" s="140"/>
      <c r="G3" s="140"/>
      <c r="H3" s="140"/>
      <c r="I3" s="140"/>
      <c r="J3" s="141"/>
    </row>
    <row r="4" spans="2:11">
      <c r="B4" s="67" t="s">
        <v>0</v>
      </c>
      <c r="C4" s="68" t="s">
        <v>9</v>
      </c>
      <c r="D4" s="68" t="s">
        <v>10</v>
      </c>
      <c r="E4" s="68" t="s">
        <v>11</v>
      </c>
      <c r="F4" s="68" t="s">
        <v>12</v>
      </c>
      <c r="G4" s="68" t="s">
        <v>13</v>
      </c>
      <c r="H4" s="68" t="s">
        <v>14</v>
      </c>
      <c r="I4" s="142" t="s">
        <v>109</v>
      </c>
      <c r="J4" s="69" t="s">
        <v>67</v>
      </c>
      <c r="K4" s="2"/>
    </row>
    <row r="5" spans="2:11">
      <c r="B5" s="93" t="s">
        <v>79</v>
      </c>
      <c r="C5" s="249"/>
      <c r="D5" s="269"/>
      <c r="E5" s="249"/>
      <c r="F5" s="252"/>
      <c r="G5" s="252"/>
      <c r="H5" s="252"/>
      <c r="I5" s="252"/>
      <c r="J5" s="143">
        <f>SUM(C5:I5)</f>
        <v>0</v>
      </c>
      <c r="K5" s="2"/>
    </row>
    <row r="6" spans="2:11">
      <c r="B6" s="95" t="s">
        <v>103</v>
      </c>
      <c r="C6" s="254"/>
      <c r="D6" s="254"/>
      <c r="E6" s="254"/>
      <c r="F6" s="258"/>
      <c r="G6" s="258"/>
      <c r="H6" s="258"/>
      <c r="I6" s="258"/>
      <c r="J6" s="144">
        <f>SUM(C6:I6)</f>
        <v>0</v>
      </c>
      <c r="K6" s="2"/>
    </row>
    <row r="7" spans="2:11">
      <c r="B7" s="95" t="s">
        <v>108</v>
      </c>
      <c r="C7" s="254"/>
      <c r="D7" s="254"/>
      <c r="E7" s="254"/>
      <c r="F7" s="258"/>
      <c r="G7" s="258"/>
      <c r="H7" s="258"/>
      <c r="I7" s="258"/>
      <c r="J7" s="144">
        <f>SUM(C7:I7)</f>
        <v>0</v>
      </c>
      <c r="K7" s="2"/>
    </row>
    <row r="8" spans="2:11">
      <c r="B8" s="95" t="s">
        <v>104</v>
      </c>
      <c r="C8" s="254"/>
      <c r="D8" s="254"/>
      <c r="E8" s="254"/>
      <c r="F8" s="258"/>
      <c r="G8" s="258"/>
      <c r="H8" s="258"/>
      <c r="I8" s="258"/>
      <c r="J8" s="144">
        <f>SUM(C8:I8)</f>
        <v>0</v>
      </c>
      <c r="K8" s="2"/>
    </row>
    <row r="9" spans="2:11">
      <c r="B9" s="145" t="s">
        <v>128</v>
      </c>
      <c r="C9" s="244"/>
      <c r="D9" s="244"/>
      <c r="E9" s="244"/>
      <c r="F9" s="244"/>
      <c r="G9" s="244"/>
      <c r="H9" s="244"/>
      <c r="I9" s="244"/>
      <c r="J9" s="96">
        <f t="shared" ref="J9:J14" si="0">SUM(C9:I9)</f>
        <v>0</v>
      </c>
      <c r="K9" s="122"/>
    </row>
    <row r="10" spans="2:11">
      <c r="B10" s="145" t="s">
        <v>129</v>
      </c>
      <c r="C10" s="244"/>
      <c r="D10" s="244"/>
      <c r="E10" s="244"/>
      <c r="F10" s="244"/>
      <c r="G10" s="244"/>
      <c r="H10" s="244"/>
      <c r="I10" s="244"/>
      <c r="J10" s="96">
        <f t="shared" si="0"/>
        <v>0</v>
      </c>
      <c r="K10" s="122"/>
    </row>
    <row r="11" spans="2:11">
      <c r="B11" s="145" t="s">
        <v>130</v>
      </c>
      <c r="C11" s="244"/>
      <c r="D11" s="244"/>
      <c r="E11" s="244"/>
      <c r="F11" s="244"/>
      <c r="G11" s="244"/>
      <c r="H11" s="244"/>
      <c r="I11" s="244"/>
      <c r="J11" s="96">
        <f t="shared" si="0"/>
        <v>0</v>
      </c>
      <c r="K11" s="122"/>
    </row>
    <row r="12" spans="2:11">
      <c r="B12" s="145" t="s">
        <v>131</v>
      </c>
      <c r="C12" s="244"/>
      <c r="D12" s="244"/>
      <c r="E12" s="244"/>
      <c r="F12" s="244"/>
      <c r="G12" s="244"/>
      <c r="H12" s="244"/>
      <c r="I12" s="244"/>
      <c r="J12" s="96">
        <f t="shared" si="0"/>
        <v>0</v>
      </c>
      <c r="K12" s="122"/>
    </row>
    <row r="13" spans="2:11">
      <c r="B13" s="145" t="s">
        <v>132</v>
      </c>
      <c r="C13" s="244"/>
      <c r="D13" s="244"/>
      <c r="E13" s="244"/>
      <c r="F13" s="244"/>
      <c r="G13" s="244"/>
      <c r="H13" s="244"/>
      <c r="I13" s="244"/>
      <c r="J13" s="96">
        <f t="shared" si="0"/>
        <v>0</v>
      </c>
      <c r="K13" s="122"/>
    </row>
    <row r="14" spans="2:11">
      <c r="B14" s="146" t="s">
        <v>133</v>
      </c>
      <c r="C14" s="263"/>
      <c r="D14" s="263"/>
      <c r="E14" s="263"/>
      <c r="F14" s="263"/>
      <c r="G14" s="263"/>
      <c r="H14" s="263"/>
      <c r="I14" s="263"/>
      <c r="J14" s="98">
        <f t="shared" si="0"/>
        <v>0</v>
      </c>
      <c r="K14" s="122"/>
    </row>
    <row r="15" spans="2:11" s="8" customFormat="1">
      <c r="B15" s="148" t="s">
        <v>3</v>
      </c>
      <c r="C15" s="47">
        <f t="shared" ref="C15:J15" si="1">SUM(C5:C14)</f>
        <v>0</v>
      </c>
      <c r="D15" s="47">
        <f t="shared" si="1"/>
        <v>0</v>
      </c>
      <c r="E15" s="47">
        <f t="shared" si="1"/>
        <v>0</v>
      </c>
      <c r="F15" s="47">
        <f t="shared" si="1"/>
        <v>0</v>
      </c>
      <c r="G15" s="47">
        <f t="shared" si="1"/>
        <v>0</v>
      </c>
      <c r="H15" s="47">
        <f t="shared" si="1"/>
        <v>0</v>
      </c>
      <c r="I15" s="47">
        <f t="shared" si="1"/>
        <v>0</v>
      </c>
      <c r="J15" s="147">
        <f t="shared" si="1"/>
        <v>0</v>
      </c>
      <c r="K15" s="129"/>
    </row>
    <row r="16" spans="2:11" s="8" customFormat="1" ht="16.5" thickBot="1">
      <c r="B16" s="149" t="s">
        <v>8</v>
      </c>
      <c r="C16" s="101">
        <f>C15</f>
        <v>0</v>
      </c>
      <c r="D16" s="101">
        <f>C16+D15</f>
        <v>0</v>
      </c>
      <c r="E16" s="101">
        <f>D16+E15</f>
        <v>0</v>
      </c>
      <c r="F16" s="101">
        <f>E16+F15</f>
        <v>0</v>
      </c>
      <c r="G16" s="101">
        <f>F16+G15</f>
        <v>0</v>
      </c>
      <c r="H16" s="101">
        <f>G16+H15</f>
        <v>0</v>
      </c>
      <c r="I16" s="180"/>
      <c r="J16" s="181"/>
      <c r="K16" s="129"/>
    </row>
    <row r="17" spans="2:11" ht="16.5" thickBot="1">
      <c r="C17" s="124"/>
      <c r="D17" s="124"/>
      <c r="E17" s="124"/>
      <c r="F17" s="124"/>
      <c r="G17" s="124"/>
      <c r="H17" s="124"/>
      <c r="I17" s="124"/>
      <c r="J17" s="130"/>
      <c r="K17" s="122"/>
    </row>
    <row r="18" spans="2:11" ht="16.5" thickBot="1">
      <c r="B18" s="111" t="s">
        <v>134</v>
      </c>
      <c r="C18" s="112"/>
      <c r="D18" s="112"/>
      <c r="E18" s="112"/>
      <c r="F18" s="112"/>
      <c r="G18" s="112"/>
      <c r="H18" s="112"/>
      <c r="I18" s="112"/>
      <c r="J18" s="113"/>
      <c r="K18" s="122"/>
    </row>
    <row r="19" spans="2:11">
      <c r="B19" s="150" t="s">
        <v>0</v>
      </c>
      <c r="C19" s="151" t="s">
        <v>9</v>
      </c>
      <c r="D19" s="151" t="s">
        <v>10</v>
      </c>
      <c r="E19" s="151" t="s">
        <v>11</v>
      </c>
      <c r="F19" s="151" t="s">
        <v>12</v>
      </c>
      <c r="G19" s="151" t="s">
        <v>13</v>
      </c>
      <c r="H19" s="151" t="s">
        <v>14</v>
      </c>
      <c r="I19" s="151" t="s">
        <v>68</v>
      </c>
      <c r="J19" s="152" t="s">
        <v>67</v>
      </c>
      <c r="K19" s="122"/>
    </row>
    <row r="20" spans="2:11">
      <c r="B20" s="153" t="s">
        <v>80</v>
      </c>
      <c r="C20" s="264"/>
      <c r="D20" s="264"/>
      <c r="E20" s="264"/>
      <c r="F20" s="264"/>
      <c r="G20" s="265"/>
      <c r="H20" s="265"/>
      <c r="I20" s="266"/>
      <c r="J20" s="154">
        <f>SUM(C20:H20)</f>
        <v>0</v>
      </c>
      <c r="K20" s="122"/>
    </row>
    <row r="21" spans="2:11">
      <c r="B21" s="155" t="s">
        <v>136</v>
      </c>
      <c r="C21" s="267"/>
      <c r="D21" s="267"/>
      <c r="E21" s="267"/>
      <c r="F21" s="267"/>
      <c r="G21" s="267"/>
      <c r="H21" s="267"/>
      <c r="I21" s="267"/>
      <c r="J21" s="97">
        <f t="shared" ref="J21:J26" si="2">SUM(C21:I21)</f>
        <v>0</v>
      </c>
      <c r="K21" s="122"/>
    </row>
    <row r="22" spans="2:11">
      <c r="B22" s="155" t="s">
        <v>137</v>
      </c>
      <c r="C22" s="267"/>
      <c r="D22" s="267"/>
      <c r="E22" s="267"/>
      <c r="F22" s="267"/>
      <c r="G22" s="267"/>
      <c r="H22" s="267"/>
      <c r="I22" s="267"/>
      <c r="J22" s="97">
        <f t="shared" si="2"/>
        <v>0</v>
      </c>
      <c r="K22" s="122"/>
    </row>
    <row r="23" spans="2:11">
      <c r="B23" s="155" t="s">
        <v>138</v>
      </c>
      <c r="C23" s="267"/>
      <c r="D23" s="267"/>
      <c r="E23" s="267"/>
      <c r="F23" s="267"/>
      <c r="G23" s="267"/>
      <c r="H23" s="267"/>
      <c r="I23" s="267"/>
      <c r="J23" s="97">
        <f t="shared" si="2"/>
        <v>0</v>
      </c>
      <c r="K23" s="122"/>
    </row>
    <row r="24" spans="2:11">
      <c r="B24" s="155" t="s">
        <v>139</v>
      </c>
      <c r="C24" s="267"/>
      <c r="D24" s="267"/>
      <c r="E24" s="267"/>
      <c r="F24" s="267"/>
      <c r="G24" s="267"/>
      <c r="H24" s="267"/>
      <c r="I24" s="267"/>
      <c r="J24" s="97">
        <f t="shared" si="2"/>
        <v>0</v>
      </c>
      <c r="K24" s="122"/>
    </row>
    <row r="25" spans="2:11">
      <c r="B25" s="155" t="s">
        <v>140</v>
      </c>
      <c r="C25" s="267"/>
      <c r="D25" s="267"/>
      <c r="E25" s="267"/>
      <c r="F25" s="267"/>
      <c r="G25" s="267"/>
      <c r="H25" s="267"/>
      <c r="I25" s="267"/>
      <c r="J25" s="97">
        <f t="shared" si="2"/>
        <v>0</v>
      </c>
      <c r="K25" s="122"/>
    </row>
    <row r="26" spans="2:11">
      <c r="B26" s="156" t="s">
        <v>141</v>
      </c>
      <c r="C26" s="268"/>
      <c r="D26" s="268"/>
      <c r="E26" s="268"/>
      <c r="F26" s="268"/>
      <c r="G26" s="268"/>
      <c r="H26" s="268"/>
      <c r="I26" s="268"/>
      <c r="J26" s="157">
        <f t="shared" si="2"/>
        <v>0</v>
      </c>
      <c r="K26" s="122"/>
    </row>
    <row r="27" spans="2:11" s="8" customFormat="1">
      <c r="B27" s="158" t="s">
        <v>3</v>
      </c>
      <c r="C27" s="132">
        <f t="shared" ref="C27:J27" si="3">SUM(C20:C26)</f>
        <v>0</v>
      </c>
      <c r="D27" s="132">
        <f t="shared" si="3"/>
        <v>0</v>
      </c>
      <c r="E27" s="132">
        <f t="shared" si="3"/>
        <v>0</v>
      </c>
      <c r="F27" s="132">
        <f t="shared" si="3"/>
        <v>0</v>
      </c>
      <c r="G27" s="132">
        <f t="shared" si="3"/>
        <v>0</v>
      </c>
      <c r="H27" s="132">
        <f t="shared" si="3"/>
        <v>0</v>
      </c>
      <c r="I27" s="132">
        <f t="shared" si="3"/>
        <v>0</v>
      </c>
      <c r="J27" s="159">
        <f t="shared" si="3"/>
        <v>0</v>
      </c>
      <c r="K27" s="129"/>
    </row>
    <row r="28" spans="2:11" s="8" customFormat="1" ht="16.5" thickBot="1">
      <c r="B28" s="160" t="s">
        <v>8</v>
      </c>
      <c r="C28" s="161">
        <f>C27</f>
        <v>0</v>
      </c>
      <c r="D28" s="161">
        <f>C28+D27</f>
        <v>0</v>
      </c>
      <c r="E28" s="161">
        <f>D28+E27</f>
        <v>0</v>
      </c>
      <c r="F28" s="161">
        <f>E28+F27</f>
        <v>0</v>
      </c>
      <c r="G28" s="161">
        <f>F28+G27</f>
        <v>0</v>
      </c>
      <c r="H28" s="161">
        <f>G28+H27</f>
        <v>0</v>
      </c>
      <c r="I28" s="162"/>
      <c r="J28" s="163"/>
      <c r="K28" s="129"/>
    </row>
    <row r="29" spans="2:11" ht="15.75" customHeight="1" thickBot="1">
      <c r="J29" s="131"/>
      <c r="K29" s="122"/>
    </row>
    <row r="30" spans="2:11" ht="15.75" customHeight="1" thickBot="1">
      <c r="B30" s="117" t="s">
        <v>135</v>
      </c>
      <c r="C30" s="118"/>
      <c r="D30" s="118"/>
      <c r="E30" s="118"/>
      <c r="F30" s="118"/>
      <c r="G30" s="118"/>
      <c r="H30" s="118"/>
      <c r="I30" s="118"/>
      <c r="J30" s="119"/>
    </row>
    <row r="31" spans="2:11">
      <c r="B31" s="164" t="s">
        <v>0</v>
      </c>
      <c r="C31" s="165"/>
      <c r="D31" s="166" t="s">
        <v>9</v>
      </c>
      <c r="E31" s="166" t="s">
        <v>10</v>
      </c>
      <c r="F31" s="166" t="s">
        <v>11</v>
      </c>
      <c r="G31" s="166" t="s">
        <v>12</v>
      </c>
      <c r="H31" s="166" t="s">
        <v>13</v>
      </c>
      <c r="I31" s="166" t="s">
        <v>14</v>
      </c>
      <c r="J31" s="167" t="s">
        <v>68</v>
      </c>
      <c r="K31" s="58"/>
    </row>
    <row r="32" spans="2:11">
      <c r="B32" s="168" t="s">
        <v>106</v>
      </c>
      <c r="C32" s="136"/>
      <c r="D32" s="249"/>
      <c r="E32" s="249"/>
      <c r="F32" s="250"/>
      <c r="G32" s="251"/>
      <c r="H32" s="252"/>
      <c r="I32" s="249"/>
      <c r="J32" s="253"/>
      <c r="K32" s="46"/>
    </row>
    <row r="33" spans="2:15">
      <c r="B33" s="169" t="s">
        <v>36</v>
      </c>
      <c r="D33" s="254"/>
      <c r="E33" s="255"/>
      <c r="F33" s="256"/>
      <c r="G33" s="257"/>
      <c r="H33" s="258"/>
      <c r="I33" s="254"/>
      <c r="J33" s="259"/>
      <c r="K33" s="46"/>
    </row>
    <row r="34" spans="2:15" ht="31.5" customHeight="1">
      <c r="B34" s="170" t="s">
        <v>142</v>
      </c>
      <c r="C34" s="125"/>
      <c r="D34" s="254"/>
      <c r="E34" s="255"/>
      <c r="F34" s="256"/>
      <c r="G34" s="257"/>
      <c r="H34" s="258"/>
      <c r="I34" s="260"/>
      <c r="J34" s="259"/>
      <c r="K34" s="46"/>
    </row>
    <row r="35" spans="2:15">
      <c r="B35" s="169" t="s">
        <v>96</v>
      </c>
      <c r="D35" s="244"/>
      <c r="E35" s="244"/>
      <c r="F35" s="244"/>
      <c r="G35" s="244"/>
      <c r="H35" s="244"/>
      <c r="I35" s="244"/>
      <c r="J35" s="261"/>
      <c r="K35" s="123"/>
      <c r="L35" s="122"/>
      <c r="M35" s="122"/>
      <c r="N35" s="122"/>
      <c r="O35" s="122"/>
    </row>
    <row r="36" spans="2:15">
      <c r="B36" s="171" t="s">
        <v>78</v>
      </c>
      <c r="D36" s="244"/>
      <c r="E36" s="244"/>
      <c r="F36" s="244"/>
      <c r="G36" s="244"/>
      <c r="H36" s="244"/>
      <c r="I36" s="244"/>
      <c r="J36" s="262"/>
      <c r="K36" s="123"/>
      <c r="L36" s="122"/>
      <c r="M36" s="122"/>
      <c r="N36" s="122"/>
      <c r="O36" s="122"/>
    </row>
    <row r="37" spans="2:15">
      <c r="B37" s="171" t="s">
        <v>53</v>
      </c>
      <c r="D37" s="244"/>
      <c r="E37" s="244"/>
      <c r="F37" s="244"/>
      <c r="G37" s="244"/>
      <c r="H37" s="244"/>
      <c r="I37" s="244"/>
      <c r="J37" s="261"/>
      <c r="K37" s="123"/>
      <c r="L37" s="122"/>
      <c r="M37" s="122"/>
      <c r="N37" s="122"/>
      <c r="O37" s="122"/>
    </row>
    <row r="38" spans="2:15">
      <c r="B38" s="171" t="s">
        <v>76</v>
      </c>
      <c r="D38" s="263"/>
      <c r="E38" s="78">
        <f>'Budgets Ventes Achats TVA'!C43</f>
        <v>0</v>
      </c>
      <c r="F38" s="78">
        <f>'Budgets Ventes Achats TVA'!D43</f>
        <v>0</v>
      </c>
      <c r="G38" s="78">
        <f>'Budgets Ventes Achats TVA'!E43</f>
        <v>0</v>
      </c>
      <c r="H38" s="78">
        <f>'Budgets Ventes Achats TVA'!F43</f>
        <v>0</v>
      </c>
      <c r="I38" s="78">
        <f>'Budgets Ventes Achats TVA'!G43</f>
        <v>0</v>
      </c>
      <c r="J38" s="98">
        <f>'Budgets Ventes Achats TVA'!H43</f>
        <v>0</v>
      </c>
      <c r="K38" s="123"/>
      <c r="L38" s="122"/>
      <c r="M38" s="122"/>
      <c r="N38" s="122"/>
      <c r="O38" s="122"/>
    </row>
    <row r="39" spans="2:15" s="8" customFormat="1">
      <c r="B39" s="176" t="s">
        <v>3</v>
      </c>
      <c r="C39" s="177"/>
      <c r="D39" s="137">
        <f t="shared" ref="D39:I39" si="4">SUM(D32:D38)</f>
        <v>0</v>
      </c>
      <c r="E39" s="44">
        <f t="shared" si="4"/>
        <v>0</v>
      </c>
      <c r="F39" s="44">
        <f t="shared" si="4"/>
        <v>0</v>
      </c>
      <c r="G39" s="44">
        <f t="shared" si="4"/>
        <v>0</v>
      </c>
      <c r="H39" s="44">
        <f t="shared" si="4"/>
        <v>0</v>
      </c>
      <c r="I39" s="138">
        <f t="shared" si="4"/>
        <v>0</v>
      </c>
      <c r="J39" s="172"/>
      <c r="K39" s="61"/>
      <c r="L39" s="129"/>
      <c r="M39" s="129"/>
      <c r="N39" s="129"/>
      <c r="O39" s="129"/>
    </row>
    <row r="40" spans="2:15" s="8" customFormat="1" ht="16.5" thickBot="1">
      <c r="B40" s="178" t="s">
        <v>8</v>
      </c>
      <c r="C40" s="179"/>
      <c r="D40" s="173">
        <f t="shared" ref="D40:I40" si="5">D39</f>
        <v>0</v>
      </c>
      <c r="E40" s="174">
        <f>D40+E39</f>
        <v>0</v>
      </c>
      <c r="F40" s="174">
        <f t="shared" ref="F40:I40" si="6">E40+F39</f>
        <v>0</v>
      </c>
      <c r="G40" s="174">
        <f t="shared" si="6"/>
        <v>0</v>
      </c>
      <c r="H40" s="174">
        <f t="shared" si="6"/>
        <v>0</v>
      </c>
      <c r="I40" s="174">
        <f t="shared" si="6"/>
        <v>0</v>
      </c>
      <c r="J40" s="175"/>
      <c r="K40" s="129"/>
      <c r="L40" s="129"/>
      <c r="M40" s="129"/>
      <c r="N40" s="129"/>
      <c r="O40" s="129"/>
    </row>
  </sheetData>
  <sheetProtection sheet="1" objects="1" scenarios="1"/>
  <mergeCells count="9">
    <mergeCell ref="I28:J28"/>
    <mergeCell ref="B30:J30"/>
    <mergeCell ref="B31:C31"/>
    <mergeCell ref="B34:C34"/>
    <mergeCell ref="B39:C39"/>
    <mergeCell ref="B40:C40"/>
    <mergeCell ref="B18:J18"/>
    <mergeCell ref="B3:J3"/>
    <mergeCell ref="I16:J16"/>
  </mergeCells>
  <phoneticPr fontId="0" type="noConversion"/>
  <pageMargins left="7.874015748031496E-2" right="7.874015748031496E-2" top="0.19685039370078741" bottom="0.19685039370078741" header="0.51181102362204722" footer="0.51181102362204722"/>
  <pageSetup paperSize="9" orientation="landscape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B1:L7"/>
  <sheetViews>
    <sheetView showGridLines="0" showZeros="0" workbookViewId="0">
      <selection activeCell="B2" sqref="B2:I2"/>
    </sheetView>
  </sheetViews>
  <sheetFormatPr baseColWidth="10" defaultRowHeight="15.75"/>
  <cols>
    <col min="1" max="1" width="3.7109375" style="3" customWidth="1"/>
    <col min="2" max="2" width="21.42578125" style="3" bestFit="1" customWidth="1"/>
    <col min="3" max="9" width="12.7109375" style="3" customWidth="1"/>
    <col min="10" max="16384" width="11.42578125" style="3"/>
  </cols>
  <sheetData>
    <row r="1" spans="2:12" ht="16.5" thickBot="1"/>
    <row r="2" spans="2:12" ht="16.5" thickBot="1">
      <c r="B2" s="139" t="s">
        <v>143</v>
      </c>
      <c r="C2" s="140"/>
      <c r="D2" s="140"/>
      <c r="E2" s="140"/>
      <c r="F2" s="140"/>
      <c r="G2" s="140"/>
      <c r="H2" s="140"/>
      <c r="I2" s="141"/>
    </row>
    <row r="3" spans="2:12">
      <c r="B3" s="150" t="s">
        <v>0</v>
      </c>
      <c r="C3" s="151" t="s">
        <v>9</v>
      </c>
      <c r="D3" s="151" t="s">
        <v>10</v>
      </c>
      <c r="E3" s="151" t="s">
        <v>11</v>
      </c>
      <c r="F3" s="151" t="s">
        <v>12</v>
      </c>
      <c r="G3" s="151" t="s">
        <v>13</v>
      </c>
      <c r="H3" s="151" t="s">
        <v>14</v>
      </c>
      <c r="I3" s="152" t="s">
        <v>32</v>
      </c>
    </row>
    <row r="4" spans="2:12">
      <c r="B4" s="184" t="s">
        <v>4</v>
      </c>
      <c r="C4" s="182">
        <f>'Bilan N'!E18</f>
        <v>0</v>
      </c>
      <c r="D4" s="182">
        <f>C7</f>
        <v>0</v>
      </c>
      <c r="E4" s="182">
        <f>D7</f>
        <v>0</v>
      </c>
      <c r="F4" s="182">
        <f>E7</f>
        <v>0</v>
      </c>
      <c r="G4" s="182">
        <f>F7</f>
        <v>0</v>
      </c>
      <c r="H4" s="182">
        <f>G7</f>
        <v>0</v>
      </c>
      <c r="I4" s="185"/>
    </row>
    <row r="5" spans="2:12">
      <c r="B5" s="28" t="s">
        <v>5</v>
      </c>
      <c r="C5" s="17">
        <f>'Encaissements Décaissements'!C15</f>
        <v>0</v>
      </c>
      <c r="D5" s="17">
        <f>'Encaissements Décaissements'!D15</f>
        <v>0</v>
      </c>
      <c r="E5" s="17">
        <f>'Encaissements Décaissements'!E15</f>
        <v>0</v>
      </c>
      <c r="F5" s="17">
        <f>'Encaissements Décaissements'!F15</f>
        <v>0</v>
      </c>
      <c r="G5" s="17">
        <f>'Encaissements Décaissements'!G15</f>
        <v>0</v>
      </c>
      <c r="H5" s="17">
        <f>'Encaissements Décaissements'!H15</f>
        <v>0</v>
      </c>
      <c r="I5" s="186"/>
    </row>
    <row r="6" spans="2:12">
      <c r="B6" s="187" t="s">
        <v>6</v>
      </c>
      <c r="C6" s="22">
        <f>'Encaissements Décaissements'!C27+'Encaissements Décaissements'!D39</f>
        <v>0</v>
      </c>
      <c r="D6" s="22">
        <f>'Encaissements Décaissements'!D27+'Encaissements Décaissements'!E39</f>
        <v>0</v>
      </c>
      <c r="E6" s="22">
        <f>'Encaissements Décaissements'!E27+'Encaissements Décaissements'!F39</f>
        <v>0</v>
      </c>
      <c r="F6" s="22">
        <f>'Encaissements Décaissements'!F27+'Encaissements Décaissements'!G39</f>
        <v>0</v>
      </c>
      <c r="G6" s="22">
        <f>'Encaissements Décaissements'!G27+'Encaissements Décaissements'!H39</f>
        <v>0</v>
      </c>
      <c r="H6" s="22">
        <f>'Encaissements Décaissements'!H27+'Encaissements Décaissements'!I39</f>
        <v>0</v>
      </c>
      <c r="I6" s="188"/>
    </row>
    <row r="7" spans="2:12" s="8" customFormat="1" ht="16.5" thickBot="1">
      <c r="B7" s="160" t="s">
        <v>7</v>
      </c>
      <c r="C7" s="174">
        <f>C4+C5-C6</f>
        <v>0</v>
      </c>
      <c r="D7" s="174">
        <f>D4+D5-D6</f>
        <v>0</v>
      </c>
      <c r="E7" s="174">
        <f>E4+E5-E6</f>
        <v>0</v>
      </c>
      <c r="F7" s="174">
        <f>F4+F5-F6</f>
        <v>0</v>
      </c>
      <c r="G7" s="174">
        <f>G4+G5-G6</f>
        <v>0</v>
      </c>
      <c r="H7" s="174">
        <f>H4+H5-H6</f>
        <v>0</v>
      </c>
      <c r="I7" s="189">
        <f>H7</f>
        <v>0</v>
      </c>
      <c r="K7" s="183"/>
      <c r="L7" s="183"/>
    </row>
  </sheetData>
  <sheetProtection sheet="1" objects="1" scenarios="1"/>
  <mergeCells count="2">
    <mergeCell ref="K7:L7"/>
    <mergeCell ref="B2:I2"/>
  </mergeCells>
  <phoneticPr fontId="0" type="noConversion"/>
  <conditionalFormatting sqref="C7:I7">
    <cfRule type="cellIs" dxfId="5" priority="1" stopIfTrue="1" operator="greaterThan">
      <formula>0</formula>
    </cfRule>
    <cfRule type="cellIs" dxfId="4" priority="2" stopIfTrue="1" operator="lessThan">
      <formula>0</formula>
    </cfRule>
  </conditionalFormatting>
  <pageMargins left="0" right="0" top="0.59055118110236227" bottom="0.59055118110236227" header="0.51181102362204722" footer="0.51181102362204722"/>
  <pageSetup paperSize="9" orientation="landscape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B1:I24"/>
  <sheetViews>
    <sheetView showGridLines="0" showZeros="0" workbookViewId="0">
      <selection activeCell="E1" sqref="E1"/>
    </sheetView>
  </sheetViews>
  <sheetFormatPr baseColWidth="10" defaultRowHeight="15.75"/>
  <cols>
    <col min="1" max="1" width="3.7109375" style="3" customWidth="1"/>
    <col min="2" max="2" width="40.7109375" style="3" customWidth="1"/>
    <col min="3" max="3" width="12.7109375" style="5" customWidth="1"/>
    <col min="4" max="4" width="40.7109375" style="3" customWidth="1"/>
    <col min="5" max="5" width="12.7109375" style="5" customWidth="1"/>
    <col min="6" max="16384" width="11.42578125" style="3"/>
  </cols>
  <sheetData>
    <row r="1" spans="2:9" ht="16.5" thickBot="1">
      <c r="B1" s="6"/>
      <c r="C1" s="6"/>
      <c r="D1" s="66" t="s">
        <v>122</v>
      </c>
      <c r="E1" s="65"/>
    </row>
    <row r="2" spans="2:9" ht="16.5" thickBot="1">
      <c r="B2" s="7"/>
      <c r="C2" s="7"/>
      <c r="D2" s="127"/>
      <c r="E2" s="127"/>
    </row>
    <row r="3" spans="2:9" s="8" customFormat="1" ht="16.5" thickBot="1">
      <c r="B3" s="201" t="s">
        <v>144</v>
      </c>
      <c r="C3" s="202"/>
      <c r="D3" s="202"/>
      <c r="E3" s="203"/>
    </row>
    <row r="4" spans="2:9">
      <c r="B4" s="204" t="s">
        <v>28</v>
      </c>
      <c r="C4" s="166" t="s">
        <v>64</v>
      </c>
      <c r="D4" s="166" t="s">
        <v>29</v>
      </c>
      <c r="E4" s="205" t="s">
        <v>64</v>
      </c>
    </row>
    <row r="5" spans="2:9" s="8" customFormat="1">
      <c r="B5" s="206" t="s">
        <v>49</v>
      </c>
      <c r="C5" s="197"/>
      <c r="D5" s="193" t="s">
        <v>50</v>
      </c>
      <c r="E5" s="207"/>
    </row>
    <row r="6" spans="2:9">
      <c r="B6" s="208" t="s">
        <v>51</v>
      </c>
      <c r="C6" s="198"/>
      <c r="D6" s="194" t="s">
        <v>55</v>
      </c>
      <c r="E6" s="209"/>
    </row>
    <row r="7" spans="2:9">
      <c r="B7" s="72" t="s">
        <v>52</v>
      </c>
      <c r="C7" s="134"/>
      <c r="D7" s="195" t="s">
        <v>65</v>
      </c>
      <c r="E7" s="210">
        <f>'Budgets Ventes Achats TVA'!I6</f>
        <v>0</v>
      </c>
    </row>
    <row r="8" spans="2:9">
      <c r="B8" s="72" t="s">
        <v>38</v>
      </c>
      <c r="C8" s="134">
        <f>'Budgets Ventes Achats TVA'!I14</f>
        <v>0</v>
      </c>
      <c r="D8" s="195" t="s">
        <v>146</v>
      </c>
      <c r="E8" s="273"/>
    </row>
    <row r="9" spans="2:9">
      <c r="B9" s="72" t="s">
        <v>145</v>
      </c>
      <c r="C9" s="270"/>
      <c r="D9" s="87" t="s">
        <v>66</v>
      </c>
      <c r="E9" s="211"/>
    </row>
    <row r="10" spans="2:9">
      <c r="B10" s="72" t="s">
        <v>53</v>
      </c>
      <c r="C10" s="199">
        <f>SUM('Budgets Ventes Achats TVA'!I24:I24)</f>
        <v>0</v>
      </c>
      <c r="D10" s="195" t="s">
        <v>57</v>
      </c>
      <c r="E10" s="211">
        <f>'Encaissements Décaissements'!C8</f>
        <v>0</v>
      </c>
    </row>
    <row r="11" spans="2:9">
      <c r="B11" s="72" t="s">
        <v>98</v>
      </c>
      <c r="C11" s="199">
        <f>'Budgets Ventes Achats TVA'!I22</f>
        <v>0</v>
      </c>
      <c r="D11" s="195"/>
      <c r="E11" s="211"/>
    </row>
    <row r="12" spans="2:9">
      <c r="B12" s="72" t="s">
        <v>41</v>
      </c>
      <c r="C12" s="199">
        <f>'Budgets Ventes Achats TVA'!I23</f>
        <v>0</v>
      </c>
      <c r="D12" s="195"/>
      <c r="E12" s="211"/>
      <c r="I12" s="4"/>
    </row>
    <row r="13" spans="2:9">
      <c r="B13" s="72" t="s">
        <v>40</v>
      </c>
      <c r="C13" s="199"/>
      <c r="D13" s="195"/>
      <c r="E13" s="211"/>
    </row>
    <row r="14" spans="2:9">
      <c r="B14" s="72" t="s">
        <v>39</v>
      </c>
      <c r="C14" s="199">
        <f>SUM('Budgets Ventes Achats TVA'!H25:H27)</f>
        <v>0</v>
      </c>
      <c r="D14" s="195"/>
      <c r="E14" s="211"/>
    </row>
    <row r="15" spans="2:9">
      <c r="B15" s="72" t="s">
        <v>54</v>
      </c>
      <c r="C15" s="270"/>
      <c r="D15" s="195" t="s">
        <v>60</v>
      </c>
      <c r="E15" s="211">
        <f>SUM('Bilan N'!D12:D15)</f>
        <v>0</v>
      </c>
    </row>
    <row r="16" spans="2:9">
      <c r="B16" s="72" t="s">
        <v>101</v>
      </c>
      <c r="C16" s="270"/>
      <c r="D16" s="195"/>
      <c r="E16" s="211"/>
    </row>
    <row r="17" spans="2:9" s="8" customFormat="1">
      <c r="B17" s="212" t="s">
        <v>58</v>
      </c>
      <c r="C17" s="135"/>
      <c r="D17" s="196" t="s">
        <v>59</v>
      </c>
      <c r="E17" s="213"/>
    </row>
    <row r="18" spans="2:9">
      <c r="B18" s="72" t="s">
        <v>100</v>
      </c>
      <c r="C18" s="134">
        <f>'Budgets Ventes Achats TVA'!H30</f>
        <v>0</v>
      </c>
      <c r="D18" s="200"/>
      <c r="E18" s="211"/>
    </row>
    <row r="19" spans="2:9">
      <c r="B19" s="72" t="s">
        <v>30</v>
      </c>
      <c r="C19" s="254"/>
      <c r="D19" s="195" t="s">
        <v>56</v>
      </c>
      <c r="E19" s="211"/>
    </row>
    <row r="20" spans="2:9" s="8" customFormat="1">
      <c r="B20" s="212" t="s">
        <v>86</v>
      </c>
      <c r="C20" s="135"/>
      <c r="D20" s="196" t="s">
        <v>88</v>
      </c>
      <c r="E20" s="213"/>
    </row>
    <row r="21" spans="2:9">
      <c r="B21" s="72" t="s">
        <v>87</v>
      </c>
      <c r="C21" s="271"/>
      <c r="D21" s="195" t="s">
        <v>89</v>
      </c>
      <c r="E21" s="272"/>
    </row>
    <row r="22" spans="2:9" s="8" customFormat="1">
      <c r="B22" s="221" t="s">
        <v>23</v>
      </c>
      <c r="C22" s="190">
        <f>SUM(C6:C21)</f>
        <v>0</v>
      </c>
      <c r="D22" s="222" t="s">
        <v>24</v>
      </c>
      <c r="E22" s="215">
        <f>SUM(E6:E21)</f>
        <v>0</v>
      </c>
      <c r="F22" s="10"/>
      <c r="I22" s="10"/>
    </row>
    <row r="23" spans="2:9" s="8" customFormat="1">
      <c r="B23" s="214" t="s">
        <v>43</v>
      </c>
      <c r="C23" s="192">
        <f>IF(E22&gt;C22,E22-C22,0)</f>
        <v>0</v>
      </c>
      <c r="D23" s="191" t="s">
        <v>45</v>
      </c>
      <c r="E23" s="216">
        <f>IF(C22&gt;E22,C22-E22,0)</f>
        <v>0</v>
      </c>
      <c r="G23" s="10"/>
    </row>
    <row r="24" spans="2:9" s="8" customFormat="1" ht="16.5" thickBot="1">
      <c r="B24" s="217" t="s">
        <v>25</v>
      </c>
      <c r="C24" s="218">
        <f>C22+C23</f>
        <v>0</v>
      </c>
      <c r="D24" s="219" t="s">
        <v>25</v>
      </c>
      <c r="E24" s="220">
        <f>E22+E23</f>
        <v>0</v>
      </c>
    </row>
  </sheetData>
  <sheetProtection sheet="1" objects="1" scenarios="1"/>
  <mergeCells count="1">
    <mergeCell ref="B3:E3"/>
  </mergeCells>
  <phoneticPr fontId="0" type="noConversion"/>
  <conditionalFormatting sqref="C23">
    <cfRule type="cellIs" dxfId="3" priority="1" stopIfTrue="1" operator="greaterThan">
      <formula>0</formula>
    </cfRule>
  </conditionalFormatting>
  <conditionalFormatting sqref="E23">
    <cfRule type="cellIs" dxfId="2" priority="2" stopIfTrue="1" operator="greaterThan">
      <formula>0</formula>
    </cfRule>
  </conditionalFormatting>
  <pageMargins left="0" right="0" top="0.19685039370078741" bottom="0.19685039370078741" header="0.51181102362204722" footer="0.51181102362204722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B1:I30"/>
  <sheetViews>
    <sheetView showGridLines="0" showZeros="0" workbookViewId="0">
      <selection activeCell="G1" sqref="G1"/>
    </sheetView>
  </sheetViews>
  <sheetFormatPr baseColWidth="10" defaultRowHeight="12.75"/>
  <cols>
    <col min="1" max="1" width="3.7109375" style="121" customWidth="1"/>
    <col min="2" max="2" width="35.7109375" style="121" customWidth="1"/>
    <col min="3" max="5" width="12.7109375" style="223" customWidth="1"/>
    <col min="6" max="6" width="35.7109375" style="121" customWidth="1"/>
    <col min="7" max="7" width="12.7109375" style="223" customWidth="1"/>
    <col min="8" max="16384" width="11.42578125" style="121"/>
  </cols>
  <sheetData>
    <row r="1" spans="2:9" s="3" customFormat="1" ht="16.5" thickBot="1">
      <c r="B1" s="6"/>
      <c r="C1" s="6"/>
      <c r="D1" s="6"/>
      <c r="E1" s="6"/>
      <c r="F1" s="66" t="s">
        <v>122</v>
      </c>
      <c r="G1" s="65"/>
    </row>
    <row r="2" spans="2:9" s="3" customFormat="1" ht="16.5" thickBot="1">
      <c r="C2" s="5"/>
      <c r="D2" s="5"/>
      <c r="E2" s="5"/>
      <c r="G2" s="5"/>
    </row>
    <row r="3" spans="2:9" s="3" customFormat="1" ht="16.5" thickBot="1">
      <c r="B3" s="226" t="s">
        <v>147</v>
      </c>
      <c r="C3" s="227"/>
      <c r="D3" s="227"/>
      <c r="E3" s="227"/>
      <c r="F3" s="227"/>
      <c r="G3" s="228"/>
    </row>
    <row r="4" spans="2:9" s="3" customFormat="1" ht="15.75">
      <c r="B4" s="150" t="s">
        <v>26</v>
      </c>
      <c r="C4" s="151" t="s">
        <v>33</v>
      </c>
      <c r="D4" s="151" t="s">
        <v>111</v>
      </c>
      <c r="E4" s="151" t="s">
        <v>34</v>
      </c>
      <c r="F4" s="151" t="s">
        <v>27</v>
      </c>
      <c r="G4" s="152" t="s">
        <v>64</v>
      </c>
    </row>
    <row r="5" spans="2:9" s="3" customFormat="1" ht="15.75">
      <c r="B5" s="38" t="s">
        <v>42</v>
      </c>
      <c r="C5" s="225"/>
      <c r="D5" s="225"/>
      <c r="E5" s="225"/>
      <c r="F5" s="40" t="s">
        <v>17</v>
      </c>
      <c r="G5" s="229"/>
    </row>
    <row r="6" spans="2:9" s="3" customFormat="1" ht="15.75">
      <c r="B6" s="28" t="s">
        <v>15</v>
      </c>
      <c r="C6" s="17">
        <f>'Bilan N'!C6</f>
        <v>0</v>
      </c>
      <c r="D6" s="17">
        <f>'Bilan N'!D6+'Budgets Ventes Achats TVA'!H25</f>
        <v>0</v>
      </c>
      <c r="E6" s="17">
        <f>C6-D6</f>
        <v>0</v>
      </c>
      <c r="F6" s="12" t="s">
        <v>18</v>
      </c>
      <c r="G6" s="29">
        <f>'Bilan N'!G6</f>
        <v>0</v>
      </c>
    </row>
    <row r="7" spans="2:9" s="3" customFormat="1" ht="15.75">
      <c r="B7" s="28" t="s">
        <v>16</v>
      </c>
      <c r="C7" s="234"/>
      <c r="D7" s="234"/>
      <c r="E7" s="17">
        <f>C7-D7</f>
        <v>0</v>
      </c>
      <c r="F7" s="12" t="s">
        <v>19</v>
      </c>
      <c r="G7" s="29">
        <f>'Bilan N'!G7</f>
        <v>0</v>
      </c>
    </row>
    <row r="8" spans="2:9" s="3" customFormat="1" ht="15.75">
      <c r="B8" s="28" t="s">
        <v>48</v>
      </c>
      <c r="C8" s="17">
        <f>'Bilan N'!C8</f>
        <v>0</v>
      </c>
      <c r="D8" s="17"/>
      <c r="E8" s="17">
        <f>C8-D8</f>
        <v>0</v>
      </c>
      <c r="F8" s="12" t="s">
        <v>107</v>
      </c>
      <c r="G8" s="238"/>
    </row>
    <row r="9" spans="2:9" s="8" customFormat="1" ht="15.75">
      <c r="B9" s="30"/>
      <c r="C9" s="13"/>
      <c r="D9" s="13"/>
      <c r="E9" s="13"/>
      <c r="F9" s="14" t="s">
        <v>43</v>
      </c>
      <c r="G9" s="32">
        <f>E20-SUM(G6:G8)-G19</f>
        <v>0</v>
      </c>
      <c r="I9" s="10"/>
    </row>
    <row r="10" spans="2:9" s="8" customFormat="1" ht="15.75">
      <c r="B10" s="31" t="s">
        <v>44</v>
      </c>
      <c r="C10" s="133">
        <f>SUM(C6:C8)</f>
        <v>0</v>
      </c>
      <c r="D10" s="133">
        <f>SUM(D6:D8)</f>
        <v>0</v>
      </c>
      <c r="E10" s="133">
        <f>SUM(E6:E8)</f>
        <v>0</v>
      </c>
      <c r="F10" s="14" t="s">
        <v>44</v>
      </c>
      <c r="G10" s="230">
        <f>G6+G9</f>
        <v>0</v>
      </c>
    </row>
    <row r="11" spans="2:9" s="3" customFormat="1" ht="15.75">
      <c r="B11" s="39" t="s">
        <v>21</v>
      </c>
      <c r="C11" s="17"/>
      <c r="D11" s="17"/>
      <c r="E11" s="17"/>
      <c r="F11" s="41" t="s">
        <v>20</v>
      </c>
      <c r="G11" s="209"/>
      <c r="I11" s="4"/>
    </row>
    <row r="12" spans="2:9" s="3" customFormat="1" ht="15.75">
      <c r="B12" s="28" t="s">
        <v>37</v>
      </c>
      <c r="C12" s="234"/>
      <c r="D12" s="234"/>
      <c r="E12" s="17">
        <f>C12-D12</f>
        <v>0</v>
      </c>
      <c r="F12" s="12" t="s">
        <v>90</v>
      </c>
      <c r="G12" s="29">
        <v>0</v>
      </c>
    </row>
    <row r="13" spans="2:9" s="3" customFormat="1" ht="15.75">
      <c r="B13" s="28" t="s">
        <v>46</v>
      </c>
      <c r="C13" s="234"/>
      <c r="D13" s="234"/>
      <c r="E13" s="17">
        <f>C13-D13</f>
        <v>0</v>
      </c>
      <c r="F13" s="12" t="s">
        <v>94</v>
      </c>
      <c r="G13" s="29">
        <v>0</v>
      </c>
    </row>
    <row r="14" spans="2:9" s="3" customFormat="1" ht="15.75">
      <c r="B14" s="28" t="s">
        <v>47</v>
      </c>
      <c r="C14" s="234"/>
      <c r="D14" s="234"/>
      <c r="E14" s="17">
        <f>C14-D14</f>
        <v>0</v>
      </c>
      <c r="F14" s="12" t="s">
        <v>102</v>
      </c>
      <c r="G14" s="29">
        <v>0</v>
      </c>
    </row>
    <row r="15" spans="2:9" s="3" customFormat="1" ht="15.75">
      <c r="B15" s="28" t="s">
        <v>61</v>
      </c>
      <c r="C15" s="17">
        <f>'Encaissements Décaissements'!I15</f>
        <v>0</v>
      </c>
      <c r="D15" s="17">
        <f>C15*0.1</f>
        <v>0</v>
      </c>
      <c r="E15" s="17">
        <f>C15-D15</f>
        <v>0</v>
      </c>
      <c r="F15" s="12" t="s">
        <v>62</v>
      </c>
      <c r="G15" s="29">
        <f>'Encaissements Décaissements'!I27</f>
        <v>0</v>
      </c>
    </row>
    <row r="16" spans="2:9" s="3" customFormat="1" ht="15.75">
      <c r="B16" s="28" t="s">
        <v>105</v>
      </c>
      <c r="C16" s="19"/>
      <c r="D16" s="19"/>
      <c r="E16" s="17">
        <v>0</v>
      </c>
      <c r="F16" s="12" t="s">
        <v>63</v>
      </c>
      <c r="G16" s="29">
        <f>'Encaissements Décaissements'!J38+'Encaissements Décaissements'!J36</f>
        <v>0</v>
      </c>
    </row>
    <row r="17" spans="2:7" s="3" customFormat="1" ht="15.75">
      <c r="B17" s="28" t="s">
        <v>92</v>
      </c>
      <c r="C17" s="19">
        <f>'Bilan N'!C17</f>
        <v>0</v>
      </c>
      <c r="D17" s="235"/>
      <c r="E17" s="19">
        <f>C17-D17</f>
        <v>0</v>
      </c>
      <c r="F17" s="12" t="s">
        <v>35</v>
      </c>
      <c r="G17" s="29"/>
    </row>
    <row r="18" spans="2:7" s="3" customFormat="1" ht="15.75">
      <c r="B18" s="28" t="s">
        <v>22</v>
      </c>
      <c r="C18" s="20">
        <f>Trésorerie!I7</f>
        <v>0</v>
      </c>
      <c r="D18" s="20"/>
      <c r="E18" s="20">
        <f>C18-D18</f>
        <v>0</v>
      </c>
      <c r="F18" s="12" t="s">
        <v>36</v>
      </c>
      <c r="G18" s="29"/>
    </row>
    <row r="19" spans="2:7" s="8" customFormat="1" ht="15.75">
      <c r="B19" s="34" t="s">
        <v>44</v>
      </c>
      <c r="C19" s="224">
        <f>SUM(C12:C18)</f>
        <v>0</v>
      </c>
      <c r="D19" s="11">
        <f>SUM(D12:D18)</f>
        <v>0</v>
      </c>
      <c r="E19" s="11">
        <f>SUM(E12:E18)</f>
        <v>0</v>
      </c>
      <c r="F19" s="15" t="s">
        <v>25</v>
      </c>
      <c r="G19" s="35">
        <f>SUM(G12:G18)</f>
        <v>0</v>
      </c>
    </row>
    <row r="20" spans="2:7" s="8" customFormat="1" ht="16.5" thickBot="1">
      <c r="B20" s="42" t="s">
        <v>31</v>
      </c>
      <c r="C20" s="231">
        <f>SUM(C10+C19)</f>
        <v>0</v>
      </c>
      <c r="D20" s="231">
        <f>SUM(D10+D19)</f>
        <v>0</v>
      </c>
      <c r="E20" s="231">
        <f>SUM(E10+E19)</f>
        <v>0</v>
      </c>
      <c r="F20" s="43" t="s">
        <v>31</v>
      </c>
      <c r="G20" s="232">
        <f>E20</f>
        <v>0</v>
      </c>
    </row>
    <row r="21" spans="2:7" s="3" customFormat="1" ht="16.5" thickBot="1">
      <c r="C21" s="5"/>
      <c r="D21" s="5"/>
      <c r="E21" s="5"/>
      <c r="G21" s="5"/>
    </row>
    <row r="22" spans="2:7" s="3" customFormat="1" ht="16.5" thickBot="1">
      <c r="B22" s="111" t="s">
        <v>91</v>
      </c>
      <c r="C22" s="112"/>
      <c r="D22" s="112"/>
      <c r="E22" s="112"/>
      <c r="F22" s="112"/>
      <c r="G22" s="113"/>
    </row>
    <row r="23" spans="2:7" s="3" customFormat="1" ht="15.75">
      <c r="B23" s="274"/>
      <c r="C23" s="275"/>
      <c r="D23" s="275"/>
      <c r="E23" s="275"/>
      <c r="F23" s="275"/>
      <c r="G23" s="276"/>
    </row>
    <row r="24" spans="2:7" s="3" customFormat="1" ht="15.75">
      <c r="B24" s="277"/>
      <c r="C24" s="278"/>
      <c r="D24" s="278"/>
      <c r="E24" s="278"/>
      <c r="F24" s="278"/>
      <c r="G24" s="279"/>
    </row>
    <row r="25" spans="2:7" s="3" customFormat="1" ht="15.75">
      <c r="B25" s="277"/>
      <c r="C25" s="278"/>
      <c r="D25" s="278"/>
      <c r="E25" s="278"/>
      <c r="F25" s="278"/>
      <c r="G25" s="279"/>
    </row>
    <row r="26" spans="2:7" s="3" customFormat="1" ht="15.75">
      <c r="B26" s="277"/>
      <c r="C26" s="278"/>
      <c r="D26" s="278"/>
      <c r="E26" s="278"/>
      <c r="F26" s="278"/>
      <c r="G26" s="279"/>
    </row>
    <row r="27" spans="2:7" s="3" customFormat="1" ht="16.5" thickBot="1">
      <c r="B27" s="280"/>
      <c r="C27" s="281"/>
      <c r="D27" s="281"/>
      <c r="E27" s="281"/>
      <c r="F27" s="281"/>
      <c r="G27" s="282"/>
    </row>
    <row r="28" spans="2:7" s="3" customFormat="1" ht="15.75">
      <c r="C28" s="5"/>
      <c r="D28" s="5"/>
      <c r="E28" s="5"/>
      <c r="G28" s="5"/>
    </row>
    <row r="29" spans="2:7" s="3" customFormat="1" ht="15.75">
      <c r="C29" s="5"/>
      <c r="D29" s="5"/>
      <c r="E29" s="5"/>
      <c r="G29" s="5"/>
    </row>
    <row r="30" spans="2:7" s="3" customFormat="1" ht="15.75">
      <c r="C30" s="5"/>
      <c r="D30" s="5"/>
      <c r="E30" s="5"/>
      <c r="G30" s="5"/>
    </row>
  </sheetData>
  <sheetProtection sheet="1" objects="1" scenarios="1"/>
  <mergeCells count="7">
    <mergeCell ref="B27:G27"/>
    <mergeCell ref="B26:G26"/>
    <mergeCell ref="B25:G25"/>
    <mergeCell ref="B3:G3"/>
    <mergeCell ref="B23:G23"/>
    <mergeCell ref="B24:G24"/>
    <mergeCell ref="B22:G22"/>
  </mergeCells>
  <phoneticPr fontId="0" type="noConversion"/>
  <conditionalFormatting sqref="G9">
    <cfRule type="cellIs" dxfId="1" priority="1" stopIfTrue="1" operator="greaterThan">
      <formula>0</formula>
    </cfRule>
    <cfRule type="cellIs" dxfId="0" priority="2" stopIfTrue="1" operator="lessThan">
      <formula>0</formula>
    </cfRule>
  </conditionalFormatting>
  <pageMargins left="0" right="0" top="0.19685039370078741" bottom="0.19685039370078741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2</vt:i4>
      </vt:variant>
    </vt:vector>
  </HeadingPairs>
  <TitlesOfParts>
    <vt:vector size="8" baseType="lpstr">
      <vt:lpstr>Bilan N</vt:lpstr>
      <vt:lpstr>Budgets Ventes Achats TVA</vt:lpstr>
      <vt:lpstr>Encaissements Décaissements</vt:lpstr>
      <vt:lpstr>Trésorerie</vt:lpstr>
      <vt:lpstr>Résultat Juin n+1</vt:lpstr>
      <vt:lpstr>Bilan Juin N+1</vt:lpstr>
      <vt:lpstr>pv</vt:lpstr>
      <vt:lpstr>tva</vt:lpstr>
    </vt:vector>
  </TitlesOfParts>
  <Manager>IUT du Limousin</Manager>
  <Company>GEA Brive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841-Contrôle de Gestion et Gestion prévisionnelle TD</dc:title>
  <dc:subject>DocPrevTD2.2MyrtilleCorrigé</dc:subject>
  <dc:creator>Daniel ANTRAIGUE</dc:creator>
  <dc:description>Fichier contenant plusieurs feuilles nécessaires pour budgets et documents de synthèse prévisionnels</dc:description>
  <cp:lastModifiedBy>Carlos JANUARIO</cp:lastModifiedBy>
  <cp:lastPrinted>2013-02-11T13:36:35Z</cp:lastPrinted>
  <dcterms:created xsi:type="dcterms:W3CDTF">2004-05-13T05:59:05Z</dcterms:created>
  <dcterms:modified xsi:type="dcterms:W3CDTF">2013-02-21T10:05:15Z</dcterms:modified>
  <cp:category>Semestre 4</cp:category>
</cp:coreProperties>
</file>