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90" yWindow="-15" windowWidth="11910" windowHeight="6315"/>
  </bookViews>
  <sheets>
    <sheet name="Tableau de Résultat" sheetId="7" r:id="rId1"/>
    <sheet name="CAF" sheetId="6" r:id="rId2"/>
    <sheet name="TF1" sheetId="8" r:id="rId3"/>
    <sheet name="TF2" sheetId="5" r:id="rId4"/>
    <sheet name="TFT" sheetId="3" r:id="rId5"/>
  </sheets>
  <calcPr calcId="125725"/>
</workbook>
</file>

<file path=xl/calcChain.xml><?xml version="1.0" encoding="utf-8"?>
<calcChain xmlns="http://schemas.openxmlformats.org/spreadsheetml/2006/main">
  <c r="E14" i="7"/>
  <c r="C14"/>
  <c r="E22"/>
  <c r="C22"/>
  <c r="C23"/>
  <c r="E26" l="1"/>
  <c r="C26"/>
  <c r="C28" s="1"/>
  <c r="E27"/>
  <c r="E28" s="1"/>
  <c r="C15"/>
  <c r="C27" s="1"/>
</calcChain>
</file>

<file path=xl/sharedStrings.xml><?xml version="1.0" encoding="utf-8"?>
<sst xmlns="http://schemas.openxmlformats.org/spreadsheetml/2006/main" count="176" uniqueCount="161">
  <si>
    <t>Exercice N</t>
  </si>
  <si>
    <t xml:space="preserve"> Acquisitions d'immobilisations</t>
  </si>
  <si>
    <t xml:space="preserve"> Cession d'immobilisations, nettes d'impôts</t>
  </si>
  <si>
    <t>Dividendes versés aux actionnaires</t>
  </si>
  <si>
    <t xml:space="preserve">Trésorerie de clôture </t>
  </si>
  <si>
    <t xml:space="preserve">Trésorerie d'ouverture </t>
  </si>
  <si>
    <t>Incidence des variations de capital</t>
  </si>
  <si>
    <t xml:space="preserve"> Réduction  d'immobilisations financières</t>
  </si>
  <si>
    <t>Emissions d'emprunts</t>
  </si>
  <si>
    <t>Remboursements d'emprunts</t>
  </si>
  <si>
    <t>Subventions d'investissement reçues</t>
  </si>
  <si>
    <t>Elimination des charges et produits sans incidence sur la trésorerie ou non liés à l'activité:</t>
  </si>
  <si>
    <t xml:space="preserve">  Transferts de charges au compte de charges à répartir</t>
  </si>
  <si>
    <t>Résultat brut d'exploitation</t>
  </si>
  <si>
    <t xml:space="preserve">    Stocks</t>
  </si>
  <si>
    <t>Autres encaissements et décaissements liés à l'activité:</t>
  </si>
  <si>
    <t xml:space="preserve">  Frais financiers</t>
  </si>
  <si>
    <t xml:space="preserve">  Produits financiers</t>
  </si>
  <si>
    <t xml:space="preserve">  Impôt sur les sociétés , hors impôt sur les plus-values de cession</t>
  </si>
  <si>
    <t xml:space="preserve">  Autres créances liées à l'activité</t>
  </si>
  <si>
    <t xml:space="preserve">  Autres dettes liées à l'activité</t>
  </si>
  <si>
    <t>Flux de trésorerie liés à l'activité</t>
  </si>
  <si>
    <t>Variation des dettes et créances sur immobilisations</t>
  </si>
  <si>
    <t xml:space="preserve"> Moins: Variation du besoin en fonds de roulement d'exploitation (2)</t>
  </si>
  <si>
    <t>(2) A calculer en valeurs nettes</t>
  </si>
  <si>
    <t xml:space="preserve">  Charges et produits exceptionnels liés à l'activité (3)</t>
  </si>
  <si>
    <t>(3) A l'exclusion des produits des cessions d'éléments d'actif</t>
  </si>
  <si>
    <t>EMPLOIS</t>
  </si>
  <si>
    <t>RESSOURCES</t>
  </si>
  <si>
    <t>Distributions mises en paiement au cours de l'exercice</t>
  </si>
  <si>
    <t>Cessions ou réductions d'éléments de l'actif immobilisé :</t>
  </si>
  <si>
    <t xml:space="preserve">Réduction des capitaux propres </t>
  </si>
  <si>
    <t>Augmentation des capitaux propres</t>
  </si>
  <si>
    <t>Total des emplois</t>
  </si>
  <si>
    <t>Total des ressources</t>
  </si>
  <si>
    <t>Variations "Exploitation"</t>
  </si>
  <si>
    <t xml:space="preserve">    Variations des actifs d'exploitation :</t>
  </si>
  <si>
    <t xml:space="preserve">          Avances et acomptes versés sur commandes </t>
  </si>
  <si>
    <t xml:space="preserve">    Variations des dettes d'exploitation :</t>
  </si>
  <si>
    <t xml:space="preserve">          Avances et acomptes reçus sur commandes en cours</t>
  </si>
  <si>
    <t>Totaux</t>
  </si>
  <si>
    <t>Variations "Hors Exploitation"</t>
  </si>
  <si>
    <t>Besoins de l'exercice en fonds de roulement</t>
  </si>
  <si>
    <t>ou</t>
  </si>
  <si>
    <t>C. Variation nette "trésorerie"</t>
  </si>
  <si>
    <t>Variation du fonds de roulement net global</t>
  </si>
  <si>
    <t>emploi net</t>
  </si>
  <si>
    <t xml:space="preserve">ou </t>
  </si>
  <si>
    <t>Ressource nette</t>
  </si>
  <si>
    <t xml:space="preserve">          Stocks et en-cours </t>
  </si>
  <si>
    <t xml:space="preserve">    Variations des autres créditeurs  (dettes diverses)</t>
  </si>
  <si>
    <t>B. Variation nette "hors exploitation"  (1)</t>
  </si>
  <si>
    <t>A. Variation nette "exploitation"  (1)</t>
  </si>
  <si>
    <t>Variations "Trésorerie" (1)</t>
  </si>
  <si>
    <t xml:space="preserve">    Variations des disponibilités </t>
  </si>
  <si>
    <t xml:space="preserve">(1) Les montants sont assortis du signe + lorsque les dégagements l'emportent sur les besoins et du signe - dans le cas contraire </t>
  </si>
  <si>
    <t>(2) Y compris valeurs mobilières de placement</t>
  </si>
  <si>
    <t>1°) Méthode soustractive</t>
  </si>
  <si>
    <t>en -</t>
  </si>
  <si>
    <t>en +</t>
  </si>
  <si>
    <t>AUTRES INTERETS</t>
  </si>
  <si>
    <t>TOTAL PRODUITS ENCAISSES</t>
  </si>
  <si>
    <t>INTERETS ET CHARGES ASSIMILEES</t>
  </si>
  <si>
    <t>PARTICIPATION DES SALARIES</t>
  </si>
  <si>
    <t>IMPOTS SUR LES BENEFICES</t>
  </si>
  <si>
    <t>TOTAL CHARGES DECAISSEES</t>
  </si>
  <si>
    <t>CAPACITE D AUTOFINANCEMENT</t>
  </si>
  <si>
    <t>DOTATIONS D EXPLOITATION</t>
  </si>
  <si>
    <t>TOTAL CHARGES CALCULEES</t>
  </si>
  <si>
    <t>REPRISES D EXPLOITATION</t>
  </si>
  <si>
    <t>TOTAL PRODUITS CALCULES</t>
  </si>
  <si>
    <t>Charges</t>
  </si>
  <si>
    <t>Montants</t>
  </si>
  <si>
    <t>Produits</t>
  </si>
  <si>
    <t>CHARGES D EXPLOITATION</t>
  </si>
  <si>
    <t>PRODUITS D EXPLOITATION</t>
  </si>
  <si>
    <t>CHARGES FINANCIERES</t>
  </si>
  <si>
    <t>PRODUITS FINANCIERS</t>
  </si>
  <si>
    <t>Dotations amort, dépréc et provisions financières</t>
  </si>
  <si>
    <t>Produits de participation</t>
  </si>
  <si>
    <t>Intérêts et charges assimilées</t>
  </si>
  <si>
    <t>Produits d'autres valeurs mobilières</t>
  </si>
  <si>
    <t>Escomptes accordés</t>
  </si>
  <si>
    <t>Escomptes obtenus</t>
  </si>
  <si>
    <t>Autres intérêts et produits assimilés</t>
  </si>
  <si>
    <t>Reprises dépréciat, provis, transfert ch financ</t>
  </si>
  <si>
    <t>Différences négatives de change</t>
  </si>
  <si>
    <t>Différences positives de change</t>
  </si>
  <si>
    <t>Charges nettes sur cession de VMP</t>
  </si>
  <si>
    <t>Produits nets sur cessions de VMP</t>
  </si>
  <si>
    <t>Total II</t>
  </si>
  <si>
    <t>CHARGES EXCEPTIONNELLES</t>
  </si>
  <si>
    <t>PRODUITS EXCEPTIONNELS</t>
  </si>
  <si>
    <t>Charges except / opérations de gestion</t>
  </si>
  <si>
    <t>Produits except / opérations de gestion</t>
  </si>
  <si>
    <t>Charges except / opérations en capital</t>
  </si>
  <si>
    <t>Produits except / opérations en capital</t>
  </si>
  <si>
    <t>Valeur Comptable des Eléménts d'Actif Cédés</t>
  </si>
  <si>
    <t>Produits de Cession d'Eléments d'Actif</t>
  </si>
  <si>
    <t>Dotations amort, dépréciations et provisions</t>
  </si>
  <si>
    <t>Subventions d'investissements virées au résultat</t>
  </si>
  <si>
    <t>Reprises sur dépr, prov et transfert charges exceptionnelles</t>
  </si>
  <si>
    <t>Total III</t>
  </si>
  <si>
    <t>Participation des salariés aux résultats</t>
  </si>
  <si>
    <t>Impôts sur les bénéfices</t>
  </si>
  <si>
    <t>Total Charges</t>
  </si>
  <si>
    <t>Total Produits</t>
  </si>
  <si>
    <t>Résultat de l'exercice (SC) : Bénéfice</t>
  </si>
  <si>
    <t>Résultat de l'exercice (SD) : Perte</t>
  </si>
  <si>
    <t>Total général</t>
  </si>
  <si>
    <t>Résultat d'exploitation</t>
  </si>
  <si>
    <t>Résultat financier</t>
  </si>
  <si>
    <t>Résultat exceptionnel</t>
  </si>
  <si>
    <t>AUTRES PRODUITS D EXPOLITATION</t>
  </si>
  <si>
    <t>AUTRES CHARGES D EXPLOITATION</t>
  </si>
  <si>
    <t xml:space="preserve">    Créances d'exploitation et acomptes versés</t>
  </si>
  <si>
    <t xml:space="preserve">    Dettes d'exploitation et acomptes reçus</t>
  </si>
  <si>
    <t>Vérification</t>
  </si>
  <si>
    <t xml:space="preserve">  Amortissements, dépréciations et provisions (1)</t>
  </si>
  <si>
    <t>(1) A l'exclusion des dépréciations d'exploitation sur actif circulant</t>
  </si>
  <si>
    <t>Capacité d'autofinancement de l'exercice   (1)</t>
  </si>
  <si>
    <t>Acquisitions d'éléments de l'actif immobilisé :</t>
  </si>
  <si>
    <t xml:space="preserve">Remboursements des dettes financières   </t>
  </si>
  <si>
    <t xml:space="preserve">Augmentation des dettes financières     </t>
  </si>
  <si>
    <t>Total Général</t>
  </si>
  <si>
    <t xml:space="preserve">  Flux net de trésorerie généré par l'activité (A)</t>
  </si>
  <si>
    <t>Flux net de trésorerie lié aux opérations d'investissement (B)</t>
  </si>
  <si>
    <t>Flux net de trésorerie lié aux opérations de financement ( C )</t>
  </si>
  <si>
    <t>Variation de trésorerie (A+B+C)</t>
  </si>
  <si>
    <t>EXCEDENT BRUT D'EXPLOITATION</t>
  </si>
  <si>
    <t>RESULTAT DE L'EXERCICE</t>
  </si>
  <si>
    <t>PRODUITS DES CESSIONS D'ELEMENTS D'ACTIF</t>
  </si>
  <si>
    <t>VALEUR COMPTABLE DES ELEMENTS D'ACTIF CEDES</t>
  </si>
  <si>
    <t>Dégagement net de fonds de roulement dans l'exercice (A+B)</t>
  </si>
  <si>
    <t>Entreprise GOUJON - Extrait du TABLEAU DE RESULTAT au : 31/12/N</t>
  </si>
  <si>
    <t>Entreprise GOUJON - CAPACITE D'AUTOFINANCEMENT  DE L'EXERCICE</t>
  </si>
  <si>
    <t>2°) Méthode additive</t>
  </si>
  <si>
    <t>Entreprise GOUJON - TABLEAU DE FINANCEMENT AU 31/12/N</t>
  </si>
  <si>
    <t xml:space="preserve">     - Immobilisations incorporelles</t>
  </si>
  <si>
    <t xml:space="preserve">     - Immobilisations corporelles       </t>
  </si>
  <si>
    <t xml:space="preserve">     - Immobilisations financières</t>
  </si>
  <si>
    <t xml:space="preserve">     Cessions d'immobilisations :</t>
  </si>
  <si>
    <t xml:space="preserve">     Cessions ou réductions d'immobilisations financières</t>
  </si>
  <si>
    <t xml:space="preserve">         - incorporelles</t>
  </si>
  <si>
    <t xml:space="preserve">         - corporelles                             </t>
  </si>
  <si>
    <t xml:space="preserve">     - augmentation de capital ou apports</t>
  </si>
  <si>
    <t xml:space="preserve">     - augmentation des autres capitaux propres</t>
  </si>
  <si>
    <t>Variation du fonds de roulement net global
(ressource nette)</t>
  </si>
  <si>
    <t>Variation du fonds de roulement net global
(emploi net)</t>
  </si>
  <si>
    <t>Besoins
1</t>
  </si>
  <si>
    <t>Dégagements
2</t>
  </si>
  <si>
    <t>Solde
2-1</t>
  </si>
  <si>
    <t xml:space="preserve">   Variations des autres débiteurs  (créances diverses) (2)</t>
  </si>
  <si>
    <t xml:space="preserve">    Variations des concours bancaires courants et soldes créditeurs de banques</t>
  </si>
  <si>
    <t>Variation du fonds de roulement net global (Total A+B+C)</t>
  </si>
  <si>
    <t xml:space="preserve">          Créances clients, comptes rattachés et autres créances d'exploitation</t>
  </si>
  <si>
    <t xml:space="preserve">          Dettes fournisseurs, comptes rattachés et autres dettes d'exploitation </t>
  </si>
  <si>
    <t>Flux net de trésorerie d'exploitation</t>
  </si>
  <si>
    <t>Entreprise GOUJON - TABLEAU DES FLUX DE TRESORERIE AU 31/12/N</t>
  </si>
  <si>
    <t>Flux de trésorerie liés aux opérations de financement :</t>
  </si>
  <si>
    <t>Flux de trésorerie liés aux opérations d'investissement :</t>
  </si>
</sst>
</file>

<file path=xl/styles.xml><?xml version="1.0" encoding="utf-8"?>
<styleSheet xmlns="http://schemas.openxmlformats.org/spreadsheetml/2006/main">
  <numFmts count="4">
    <numFmt numFmtId="164" formatCode="_-* #,##0\ _F_-;\-* #,##0\ _F_-;_-* &quot;-&quot;\ _F_-;_-@_-"/>
    <numFmt numFmtId="165" formatCode="_-* #,##0.00\ &quot;F&quot;_-;\-* #,##0.00\ &quot;F&quot;_-;_-* &quot;-&quot;??\ &quot;F&quot;_-;_-@_-"/>
    <numFmt numFmtId="166" formatCode="_-* #,##0.00\ _F_-;\-* #,##0.00\ _F_-;_-* &quot;-&quot;??\ _F_-;_-@_-"/>
    <numFmt numFmtId="167" formatCode="#,##0.00_ ;\-#,##0.00\ "/>
  </numFmts>
  <fonts count="10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4">
    <xf numFmtId="0" fontId="0" fillId="0" borderId="0" xfId="0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 wrapText="1"/>
    </xf>
    <xf numFmtId="4" fontId="2" fillId="0" borderId="9" xfId="0" applyNumberFormat="1" applyFont="1" applyFill="1" applyBorder="1"/>
    <xf numFmtId="0" fontId="2" fillId="0" borderId="9" xfId="0" applyFont="1" applyFill="1" applyBorder="1" applyAlignment="1">
      <alignment horizontal="right" wrapText="1"/>
    </xf>
    <xf numFmtId="0" fontId="6" fillId="0" borderId="22" xfId="0" applyFont="1" applyFill="1" applyBorder="1" applyAlignment="1">
      <alignment wrapText="1"/>
    </xf>
    <xf numFmtId="4" fontId="6" fillId="0" borderId="23" xfId="0" applyNumberFormat="1" applyFont="1" applyFill="1" applyBorder="1"/>
    <xf numFmtId="4" fontId="6" fillId="0" borderId="24" xfId="0" applyNumberFormat="1" applyFont="1" applyFill="1" applyBorder="1"/>
    <xf numFmtId="0" fontId="6" fillId="0" borderId="25" xfId="0" applyFont="1" applyFill="1" applyBorder="1" applyAlignment="1">
      <alignment wrapText="1"/>
    </xf>
    <xf numFmtId="0" fontId="2" fillId="3" borderId="12" xfId="0" applyFont="1" applyFill="1" applyBorder="1" applyAlignment="1">
      <alignment horizontal="right" wrapText="1"/>
    </xf>
    <xf numFmtId="4" fontId="2" fillId="0" borderId="12" xfId="0" applyNumberFormat="1" applyFont="1" applyFill="1" applyBorder="1"/>
    <xf numFmtId="4" fontId="2" fillId="0" borderId="23" xfId="0" applyNumberFormat="1" applyFont="1" applyFill="1" applyBorder="1"/>
    <xf numFmtId="0" fontId="6" fillId="0" borderId="15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4" fontId="6" fillId="0" borderId="15" xfId="0" applyNumberFormat="1" applyFont="1" applyFill="1" applyBorder="1"/>
    <xf numFmtId="4" fontId="6" fillId="0" borderId="12" xfId="0" applyNumberFormat="1" applyFont="1" applyFill="1" applyBorder="1"/>
    <xf numFmtId="0" fontId="5" fillId="0" borderId="9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wrapText="1"/>
    </xf>
    <xf numFmtId="0" fontId="7" fillId="0" borderId="26" xfId="0" applyFont="1" applyFill="1" applyBorder="1" applyAlignment="1">
      <alignment wrapText="1"/>
    </xf>
    <xf numFmtId="0" fontId="2" fillId="0" borderId="12" xfId="0" applyFont="1" applyFill="1" applyBorder="1" applyAlignment="1">
      <alignment horizontal="right" wrapText="1"/>
    </xf>
    <xf numFmtId="4" fontId="6" fillId="0" borderId="26" xfId="0" applyNumberFormat="1" applyFont="1" applyFill="1" applyBorder="1"/>
    <xf numFmtId="0" fontId="2" fillId="3" borderId="15" xfId="0" applyFont="1" applyFill="1" applyBorder="1" applyAlignment="1">
      <alignment horizontal="center"/>
    </xf>
    <xf numFmtId="4" fontId="2" fillId="0" borderId="26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left" wrapText="1"/>
    </xf>
    <xf numFmtId="0" fontId="7" fillId="0" borderId="26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0" borderId="15" xfId="0" applyFont="1" applyFill="1" applyBorder="1"/>
    <xf numFmtId="4" fontId="2" fillId="0" borderId="26" xfId="0" applyNumberFormat="1" applyFont="1" applyFill="1" applyBorder="1"/>
    <xf numFmtId="0" fontId="2" fillId="0" borderId="15" xfId="0" applyFont="1" applyFill="1" applyBorder="1" applyAlignment="1">
      <alignment horizontal="center"/>
    </xf>
    <xf numFmtId="4" fontId="6" fillId="0" borderId="26" xfId="0" applyNumberFormat="1" applyFont="1" applyFill="1" applyBorder="1" applyAlignment="1">
      <alignment horizontal="right"/>
    </xf>
    <xf numFmtId="0" fontId="6" fillId="0" borderId="22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right" wrapText="1"/>
    </xf>
    <xf numFmtId="4" fontId="2" fillId="0" borderId="15" xfId="0" applyNumberFormat="1" applyFont="1" applyFill="1" applyBorder="1"/>
    <xf numFmtId="4" fontId="6" fillId="0" borderId="0" xfId="0" applyNumberFormat="1" applyFont="1" applyFill="1" applyBorder="1"/>
    <xf numFmtId="0" fontId="7" fillId="0" borderId="0" xfId="0" applyFont="1" applyFill="1" applyBorder="1" applyAlignment="1"/>
    <xf numFmtId="0" fontId="2" fillId="3" borderId="9" xfId="0" applyFont="1" applyFill="1" applyBorder="1" applyAlignment="1">
      <alignment horizontal="left"/>
    </xf>
    <xf numFmtId="4" fontId="6" fillId="0" borderId="27" xfId="0" applyNumberFormat="1" applyFont="1" applyFill="1" applyBorder="1"/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/>
    <xf numFmtId="0" fontId="6" fillId="0" borderId="15" xfId="0" applyFont="1" applyFill="1" applyBorder="1"/>
    <xf numFmtId="0" fontId="6" fillId="0" borderId="26" xfId="0" applyFont="1" applyFill="1" applyBorder="1"/>
    <xf numFmtId="4" fontId="2" fillId="0" borderId="0" xfId="0" applyNumberFormat="1" applyFont="1" applyFill="1" applyBorder="1"/>
    <xf numFmtId="4" fontId="2" fillId="0" borderId="25" xfId="0" applyNumberFormat="1" applyFont="1" applyFill="1" applyBorder="1"/>
    <xf numFmtId="0" fontId="2" fillId="0" borderId="26" xfId="0" applyFont="1" applyFill="1" applyBorder="1" applyAlignment="1">
      <alignment horizontal="right"/>
    </xf>
    <xf numFmtId="0" fontId="2" fillId="5" borderId="9" xfId="0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right"/>
    </xf>
    <xf numFmtId="167" fontId="6" fillId="0" borderId="26" xfId="0" applyNumberFormat="1" applyFont="1" applyFill="1" applyBorder="1" applyAlignment="1">
      <alignment horizontal="right"/>
    </xf>
    <xf numFmtId="49" fontId="6" fillId="0" borderId="26" xfId="0" applyNumberFormat="1" applyFont="1" applyFill="1" applyBorder="1" applyAlignment="1">
      <alignment vertical="center" wrapText="1"/>
    </xf>
    <xf numFmtId="3" fontId="6" fillId="0" borderId="15" xfId="0" applyNumberFormat="1" applyFont="1" applyFill="1" applyBorder="1" applyAlignment="1">
      <alignment vertical="center" wrapText="1"/>
    </xf>
    <xf numFmtId="3" fontId="6" fillId="0" borderId="26" xfId="0" applyNumberFormat="1" applyFont="1" applyFill="1" applyBorder="1" applyAlignment="1">
      <alignment wrapText="1"/>
    </xf>
    <xf numFmtId="3" fontId="6" fillId="0" borderId="26" xfId="0" applyNumberFormat="1" applyFont="1" applyFill="1" applyBorder="1"/>
    <xf numFmtId="167" fontId="2" fillId="0" borderId="9" xfId="0" applyNumberFormat="1" applyFont="1" applyFill="1" applyBorder="1" applyAlignment="1">
      <alignment horizontal="right" vertical="center"/>
    </xf>
    <xf numFmtId="167" fontId="2" fillId="0" borderId="19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center" wrapText="1"/>
    </xf>
    <xf numFmtId="3" fontId="2" fillId="0" borderId="12" xfId="0" applyNumberFormat="1" applyFont="1" applyFill="1" applyBorder="1" applyAlignment="1">
      <alignment horizontal="right" vertical="center"/>
    </xf>
    <xf numFmtId="0" fontId="2" fillId="3" borderId="28" xfId="0" applyFont="1" applyFill="1" applyBorder="1" applyAlignment="1">
      <alignment horizontal="centerContinuous"/>
    </xf>
    <xf numFmtId="0" fontId="2" fillId="3" borderId="29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Continuous"/>
    </xf>
    <xf numFmtId="0" fontId="2" fillId="3" borderId="30" xfId="0" applyFont="1" applyFill="1" applyBorder="1" applyAlignment="1">
      <alignment horizontal="center"/>
    </xf>
    <xf numFmtId="0" fontId="6" fillId="0" borderId="14" xfId="0" applyFont="1" applyFill="1" applyBorder="1" applyAlignment="1">
      <alignment wrapText="1"/>
    </xf>
    <xf numFmtId="167" fontId="6" fillId="0" borderId="5" xfId="0" applyNumberFormat="1" applyFont="1" applyFill="1" applyBorder="1"/>
    <xf numFmtId="0" fontId="6" fillId="0" borderId="31" xfId="0" applyFont="1" applyFill="1" applyBorder="1" applyAlignment="1">
      <alignment vertical="center" wrapText="1"/>
    </xf>
    <xf numFmtId="167" fontId="6" fillId="0" borderId="18" xfId="0" applyNumberFormat="1" applyFont="1" applyFill="1" applyBorder="1"/>
    <xf numFmtId="0" fontId="6" fillId="0" borderId="31" xfId="0" quotePrefix="1" applyFont="1" applyFill="1" applyBorder="1"/>
    <xf numFmtId="0" fontId="6" fillId="0" borderId="31" xfId="0" applyFont="1" applyFill="1" applyBorder="1"/>
    <xf numFmtId="49" fontId="6" fillId="0" borderId="31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right" vertical="center"/>
    </xf>
    <xf numFmtId="167" fontId="2" fillId="0" borderId="4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167" fontId="2" fillId="0" borderId="32" xfId="0" applyNumberFormat="1" applyFont="1" applyFill="1" applyBorder="1" applyAlignment="1">
      <alignment vertical="center"/>
    </xf>
    <xf numFmtId="0" fontId="2" fillId="5" borderId="33" xfId="0" applyFont="1" applyFill="1" applyBorder="1" applyAlignment="1">
      <alignment horizontal="center" vertical="center"/>
    </xf>
    <xf numFmtId="167" fontId="2" fillId="0" borderId="34" xfId="0" applyNumberFormat="1" applyFont="1" applyFill="1" applyBorder="1" applyAlignment="1">
      <alignment horizontal="right"/>
    </xf>
    <xf numFmtId="0" fontId="2" fillId="5" borderId="34" xfId="0" applyFont="1" applyFill="1" applyBorder="1" applyAlignment="1">
      <alignment horizontal="center" vertical="center"/>
    </xf>
    <xf numFmtId="167" fontId="2" fillId="0" borderId="35" xfId="0" applyNumberFormat="1" applyFont="1" applyFill="1" applyBorder="1"/>
    <xf numFmtId="4" fontId="6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3" fontId="6" fillId="0" borderId="26" xfId="0" applyNumberFormat="1" applyFont="1" applyFill="1" applyBorder="1" applyAlignment="1">
      <alignment vertical="center" wrapText="1"/>
    </xf>
    <xf numFmtId="4" fontId="6" fillId="0" borderId="26" xfId="0" applyNumberFormat="1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vertical="center" wrapText="1"/>
    </xf>
    <xf numFmtId="4" fontId="2" fillId="5" borderId="27" xfId="0" applyNumberFormat="1" applyFont="1" applyFill="1" applyBorder="1" applyAlignment="1">
      <alignment vertical="center" wrapText="1"/>
    </xf>
    <xf numFmtId="4" fontId="2" fillId="5" borderId="21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4" fontId="6" fillId="5" borderId="19" xfId="0" applyNumberFormat="1" applyFont="1" applyFill="1" applyBorder="1" applyAlignment="1">
      <alignment vertical="center" wrapText="1"/>
    </xf>
    <xf numFmtId="4" fontId="6" fillId="5" borderId="20" xfId="0" applyNumberFormat="1" applyFont="1" applyFill="1" applyBorder="1" applyAlignment="1">
      <alignment vertical="center" wrapText="1"/>
    </xf>
    <xf numFmtId="4" fontId="6" fillId="0" borderId="27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4" fontId="6" fillId="0" borderId="23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9" fillId="0" borderId="0" xfId="0" applyFont="1" applyFill="1" applyBorder="1"/>
    <xf numFmtId="0" fontId="9" fillId="0" borderId="27" xfId="0" applyFont="1" applyFill="1" applyBorder="1"/>
    <xf numFmtId="0" fontId="2" fillId="3" borderId="3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3" fontId="6" fillId="5" borderId="39" xfId="0" applyNumberFormat="1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3" fontId="6" fillId="5" borderId="40" xfId="0" applyNumberFormat="1" applyFont="1" applyFill="1" applyBorder="1" applyAlignment="1">
      <alignment vertical="center" wrapText="1"/>
    </xf>
    <xf numFmtId="4" fontId="6" fillId="5" borderId="40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right" vertical="center" wrapText="1"/>
    </xf>
    <xf numFmtId="4" fontId="2" fillId="5" borderId="41" xfId="0" applyNumberFormat="1" applyFont="1" applyFill="1" applyBorder="1" applyAlignment="1">
      <alignment vertical="center" wrapText="1"/>
    </xf>
    <xf numFmtId="0" fontId="2" fillId="5" borderId="42" xfId="0" applyFont="1" applyFill="1" applyBorder="1" applyAlignment="1">
      <alignment horizontal="center" vertical="center" wrapText="1"/>
    </xf>
    <xf numFmtId="4" fontId="2" fillId="0" borderId="39" xfId="0" applyNumberFormat="1" applyFont="1" applyFill="1" applyBorder="1" applyAlignment="1">
      <alignment vertical="center" wrapText="1"/>
    </xf>
    <xf numFmtId="4" fontId="6" fillId="5" borderId="39" xfId="0" applyNumberFormat="1" applyFont="1" applyFill="1" applyBorder="1" applyAlignment="1">
      <alignment vertical="center" wrapText="1"/>
    </xf>
    <xf numFmtId="165" fontId="6" fillId="0" borderId="31" xfId="2" applyFont="1" applyFill="1" applyBorder="1" applyAlignment="1">
      <alignment vertical="center" wrapText="1"/>
    </xf>
    <xf numFmtId="0" fontId="2" fillId="5" borderId="43" xfId="0" applyFont="1" applyFill="1" applyBorder="1" applyAlignment="1">
      <alignment horizontal="center" vertical="center" wrapText="1"/>
    </xf>
    <xf numFmtId="4" fontId="2" fillId="0" borderId="32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2" fillId="0" borderId="4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4" fontId="6" fillId="0" borderId="39" xfId="0" applyNumberFormat="1" applyFont="1" applyFill="1" applyBorder="1" applyAlignment="1">
      <alignment vertical="center" wrapText="1"/>
    </xf>
    <xf numFmtId="4" fontId="6" fillId="0" borderId="40" xfId="0" applyNumberFormat="1" applyFont="1" applyFill="1" applyBorder="1" applyAlignment="1">
      <alignment vertical="center" wrapText="1"/>
    </xf>
    <xf numFmtId="0" fontId="2" fillId="0" borderId="44" xfId="0" applyFont="1" applyFill="1" applyBorder="1" applyAlignment="1">
      <alignment horizontal="center" vertical="center" wrapText="1"/>
    </xf>
    <xf numFmtId="4" fontId="2" fillId="0" borderId="41" xfId="0" applyNumberFormat="1" applyFont="1" applyFill="1" applyBorder="1" applyAlignment="1">
      <alignment vertical="center" wrapText="1"/>
    </xf>
    <xf numFmtId="0" fontId="9" fillId="0" borderId="42" xfId="0" applyFont="1" applyFill="1" applyBorder="1"/>
    <xf numFmtId="0" fontId="9" fillId="0" borderId="5" xfId="0" applyFont="1" applyFill="1" applyBorder="1"/>
    <xf numFmtId="0" fontId="9" fillId="0" borderId="8" xfId="0" applyFont="1" applyFill="1" applyBorder="1"/>
    <xf numFmtId="0" fontId="9" fillId="0" borderId="17" xfId="0" applyFont="1" applyFill="1" applyBorder="1"/>
    <xf numFmtId="0" fontId="9" fillId="0" borderId="45" xfId="0" applyFont="1" applyFill="1" applyBorder="1"/>
    <xf numFmtId="3" fontId="6" fillId="0" borderId="0" xfId="0" applyNumberFormat="1" applyFont="1" applyFill="1" applyBorder="1"/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2" fillId="7" borderId="28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4" fontId="6" fillId="0" borderId="39" xfId="1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4" fontId="6" fillId="0" borderId="40" xfId="0" applyNumberFormat="1" applyFont="1" applyFill="1" applyBorder="1" applyAlignment="1">
      <alignment vertical="center"/>
    </xf>
    <xf numFmtId="4" fontId="6" fillId="0" borderId="41" xfId="0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horizontal="right" vertical="center"/>
    </xf>
    <xf numFmtId="4" fontId="2" fillId="0" borderId="39" xfId="0" applyNumberFormat="1" applyFont="1" applyFill="1" applyBorder="1" applyAlignment="1">
      <alignment vertical="center"/>
    </xf>
    <xf numFmtId="4" fontId="2" fillId="0" borderId="41" xfId="0" applyNumberFormat="1" applyFont="1" applyFill="1" applyBorder="1" applyAlignment="1">
      <alignment vertical="center"/>
    </xf>
    <xf numFmtId="4" fontId="6" fillId="0" borderId="39" xfId="0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2" fillId="5" borderId="46" xfId="0" applyFont="1" applyFill="1" applyBorder="1" applyAlignment="1">
      <alignment horizontal="center" vertical="center" shrinkToFit="1"/>
    </xf>
    <xf numFmtId="4" fontId="2" fillId="0" borderId="32" xfId="0" applyNumberFormat="1" applyFont="1" applyFill="1" applyBorder="1" applyAlignment="1">
      <alignment vertical="center"/>
    </xf>
    <xf numFmtId="4" fontId="8" fillId="0" borderId="39" xfId="0" applyNumberFormat="1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4" fontId="8" fillId="0" borderId="5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8" fillId="0" borderId="18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4" fontId="8" fillId="0" borderId="45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3" borderId="36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vertical="center" wrapText="1"/>
    </xf>
    <xf numFmtId="167" fontId="6" fillId="0" borderId="27" xfId="0" applyNumberFormat="1" applyFont="1" applyFill="1" applyBorder="1" applyAlignment="1">
      <alignment horizontal="right"/>
    </xf>
    <xf numFmtId="167" fontId="6" fillId="0" borderId="7" xfId="0" applyNumberFormat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8"/>
  <sheetViews>
    <sheetView showGridLines="0" showZeros="0" tabSelected="1" workbookViewId="0">
      <selection activeCell="B2" sqref="B2:E2"/>
    </sheetView>
  </sheetViews>
  <sheetFormatPr baseColWidth="10" defaultColWidth="11.42578125" defaultRowHeight="15.75"/>
  <cols>
    <col min="1" max="1" width="3.7109375" style="2" customWidth="1"/>
    <col min="2" max="2" width="45.7109375" style="2" customWidth="1"/>
    <col min="3" max="3" width="12.7109375" style="2" customWidth="1"/>
    <col min="4" max="4" width="45.7109375" style="2" customWidth="1"/>
    <col min="5" max="5" width="12.7109375" style="2" customWidth="1"/>
    <col min="6" max="16384" width="11.42578125" style="2"/>
  </cols>
  <sheetData>
    <row r="1" spans="2:5">
      <c r="B1" s="3"/>
      <c r="C1" s="3"/>
      <c r="D1" s="3"/>
      <c r="E1" s="3"/>
    </row>
    <row r="2" spans="2:5" s="4" customFormat="1">
      <c r="B2" s="165" t="s">
        <v>134</v>
      </c>
      <c r="C2" s="166"/>
      <c r="D2" s="166"/>
      <c r="E2" s="167"/>
    </row>
    <row r="3" spans="2:5" s="4" customFormat="1">
      <c r="B3" s="27" t="s">
        <v>71</v>
      </c>
      <c r="C3" s="7" t="s">
        <v>72</v>
      </c>
      <c r="D3" s="27" t="s">
        <v>73</v>
      </c>
      <c r="E3" s="7" t="s">
        <v>72</v>
      </c>
    </row>
    <row r="4" spans="2:5" s="4" customFormat="1">
      <c r="B4" s="32" t="s">
        <v>74</v>
      </c>
      <c r="C4" s="37"/>
      <c r="D4" s="33" t="s">
        <v>75</v>
      </c>
      <c r="E4" s="35"/>
    </row>
    <row r="5" spans="2:5">
      <c r="B5" s="30" t="s">
        <v>110</v>
      </c>
      <c r="C5" s="38">
        <v>760432</v>
      </c>
      <c r="D5" s="39"/>
      <c r="E5" s="26"/>
    </row>
    <row r="6" spans="2:5" s="4" customFormat="1">
      <c r="B6" s="31" t="s">
        <v>76</v>
      </c>
      <c r="C6" s="28"/>
      <c r="D6" s="34" t="s">
        <v>77</v>
      </c>
      <c r="E6" s="36"/>
    </row>
    <row r="7" spans="2:5">
      <c r="B7" s="23" t="s">
        <v>78</v>
      </c>
      <c r="C7" s="26"/>
      <c r="D7" s="11" t="s">
        <v>79</v>
      </c>
      <c r="E7" s="26"/>
    </row>
    <row r="8" spans="2:5">
      <c r="B8" s="23" t="s">
        <v>80</v>
      </c>
      <c r="C8" s="26">
        <v>45360</v>
      </c>
      <c r="D8" s="11" t="s">
        <v>81</v>
      </c>
      <c r="E8" s="26"/>
    </row>
    <row r="9" spans="2:5">
      <c r="B9" s="23" t="s">
        <v>82</v>
      </c>
      <c r="C9" s="26"/>
      <c r="D9" s="11" t="s">
        <v>83</v>
      </c>
      <c r="E9" s="26"/>
    </row>
    <row r="10" spans="2:5">
      <c r="B10" s="23"/>
      <c r="C10" s="26"/>
      <c r="D10" s="11" t="s">
        <v>84</v>
      </c>
      <c r="E10" s="26">
        <v>69300</v>
      </c>
    </row>
    <row r="11" spans="2:5">
      <c r="B11" s="23"/>
      <c r="C11" s="26"/>
      <c r="D11" s="11" t="s">
        <v>85</v>
      </c>
      <c r="E11" s="26"/>
    </row>
    <row r="12" spans="2:5">
      <c r="B12" s="23" t="s">
        <v>86</v>
      </c>
      <c r="C12" s="26"/>
      <c r="D12" s="11" t="s">
        <v>87</v>
      </c>
      <c r="E12" s="26"/>
    </row>
    <row r="13" spans="2:5">
      <c r="B13" s="23" t="s">
        <v>88</v>
      </c>
      <c r="C13" s="21"/>
      <c r="D13" s="11" t="s">
        <v>89</v>
      </c>
      <c r="E13" s="21"/>
    </row>
    <row r="14" spans="2:5" s="4" customFormat="1">
      <c r="B14" s="25" t="s">
        <v>90</v>
      </c>
      <c r="C14" s="9">
        <f>SUM(C7:C10)</f>
        <v>45360</v>
      </c>
      <c r="D14" s="40" t="s">
        <v>90</v>
      </c>
      <c r="E14" s="9">
        <f>SUM(E7:E10)</f>
        <v>69300</v>
      </c>
    </row>
    <row r="15" spans="2:5" s="4" customFormat="1">
      <c r="B15" s="29" t="s">
        <v>111</v>
      </c>
      <c r="C15" s="9">
        <f>E14-C14</f>
        <v>23940</v>
      </c>
      <c r="D15" s="41"/>
      <c r="E15" s="42"/>
    </row>
    <row r="16" spans="2:5" s="4" customFormat="1">
      <c r="B16" s="31" t="s">
        <v>91</v>
      </c>
      <c r="C16" s="5"/>
      <c r="D16" s="31" t="s">
        <v>92</v>
      </c>
      <c r="E16" s="36"/>
    </row>
    <row r="17" spans="2:5">
      <c r="B17" s="23" t="s">
        <v>93</v>
      </c>
      <c r="C17" s="26"/>
      <c r="D17" s="23" t="s">
        <v>94</v>
      </c>
      <c r="E17" s="26"/>
    </row>
    <row r="18" spans="2:5">
      <c r="B18" s="23" t="s">
        <v>95</v>
      </c>
      <c r="C18" s="26"/>
      <c r="D18" s="23" t="s">
        <v>96</v>
      </c>
      <c r="E18" s="26"/>
    </row>
    <row r="19" spans="2:5">
      <c r="B19" s="24" t="s">
        <v>97</v>
      </c>
      <c r="C19" s="26">
        <v>182000</v>
      </c>
      <c r="D19" s="24" t="s">
        <v>98</v>
      </c>
      <c r="E19" s="26">
        <v>147000</v>
      </c>
    </row>
    <row r="20" spans="2:5">
      <c r="B20" s="23" t="s">
        <v>99</v>
      </c>
      <c r="C20" s="26"/>
      <c r="D20" s="23" t="s">
        <v>100</v>
      </c>
      <c r="E20" s="26"/>
    </row>
    <row r="21" spans="2:5" ht="31.5">
      <c r="B21" s="23"/>
      <c r="C21" s="21"/>
      <c r="D21" s="23" t="s">
        <v>101</v>
      </c>
      <c r="E21" s="21"/>
    </row>
    <row r="22" spans="2:5" s="4" customFormat="1">
      <c r="B22" s="25" t="s">
        <v>102</v>
      </c>
      <c r="C22" s="9">
        <f>SUM(C17:C21)</f>
        <v>182000</v>
      </c>
      <c r="D22" s="25" t="s">
        <v>102</v>
      </c>
      <c r="E22" s="9">
        <f>SUM(E17:E21)</f>
        <v>147000</v>
      </c>
    </row>
    <row r="23" spans="2:5" s="4" customFormat="1">
      <c r="B23" s="22" t="s">
        <v>112</v>
      </c>
      <c r="C23" s="9">
        <f>E22-C22</f>
        <v>-35000</v>
      </c>
      <c r="D23" s="6"/>
      <c r="E23" s="17"/>
    </row>
    <row r="24" spans="2:5">
      <c r="B24" s="18" t="s">
        <v>103</v>
      </c>
      <c r="C24" s="20">
        <v>96500</v>
      </c>
      <c r="D24" s="1"/>
      <c r="E24" s="12"/>
    </row>
    <row r="25" spans="2:5">
      <c r="B25" s="19" t="s">
        <v>104</v>
      </c>
      <c r="C25" s="21">
        <v>389700</v>
      </c>
      <c r="D25" s="14"/>
      <c r="E25" s="13"/>
    </row>
    <row r="26" spans="2:5" s="4" customFormat="1">
      <c r="B26" s="15" t="s">
        <v>105</v>
      </c>
      <c r="C26" s="16">
        <f>C14+C22+C24+C25</f>
        <v>713560</v>
      </c>
      <c r="D26" s="8" t="s">
        <v>106</v>
      </c>
      <c r="E26" s="9">
        <f>C5+E14+E22</f>
        <v>976732</v>
      </c>
    </row>
    <row r="27" spans="2:5" s="4" customFormat="1">
      <c r="B27" s="10" t="s">
        <v>107</v>
      </c>
      <c r="C27" s="9">
        <f>C5+C15+C23-C24-C25</f>
        <v>263172</v>
      </c>
      <c r="D27" s="10" t="s">
        <v>108</v>
      </c>
      <c r="E27" s="9">
        <f>IF(C26&gt;E26,C26-E26,0)</f>
        <v>0</v>
      </c>
    </row>
    <row r="28" spans="2:5" s="4" customFormat="1">
      <c r="B28" s="10" t="s">
        <v>109</v>
      </c>
      <c r="C28" s="9">
        <f>C26+C27</f>
        <v>976732</v>
      </c>
      <c r="D28" s="10" t="s">
        <v>109</v>
      </c>
      <c r="E28" s="9">
        <f>E26+E27</f>
        <v>976732</v>
      </c>
    </row>
  </sheetData>
  <sheetProtection sheet="1" objects="1" scenarios="1"/>
  <mergeCells count="1">
    <mergeCell ref="B2:E2"/>
  </mergeCells>
  <phoneticPr fontId="4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>
      <selection activeCell="B2" sqref="B2:D2"/>
    </sheetView>
  </sheetViews>
  <sheetFormatPr baseColWidth="10" defaultColWidth="11.42578125" defaultRowHeight="15.75"/>
  <cols>
    <col min="1" max="1" width="3.7109375" style="2" customWidth="1"/>
    <col min="2" max="2" width="60.7109375" style="2" customWidth="1"/>
    <col min="3" max="4" width="12.7109375" style="2" customWidth="1"/>
    <col min="5" max="16384" width="11.42578125" style="2"/>
  </cols>
  <sheetData>
    <row r="1" spans="1:4">
      <c r="A1" s="44"/>
      <c r="B1" s="44"/>
    </row>
    <row r="2" spans="1:4" s="4" customFormat="1">
      <c r="B2" s="168" t="s">
        <v>135</v>
      </c>
      <c r="C2" s="169"/>
      <c r="D2" s="170"/>
    </row>
    <row r="3" spans="1:4" s="4" customFormat="1">
      <c r="B3" s="45" t="s">
        <v>57</v>
      </c>
      <c r="C3" s="7" t="s">
        <v>58</v>
      </c>
      <c r="D3" s="27" t="s">
        <v>59</v>
      </c>
    </row>
    <row r="4" spans="1:4">
      <c r="B4" s="49" t="s">
        <v>129</v>
      </c>
      <c r="C4" s="46"/>
      <c r="D4" s="20"/>
    </row>
    <row r="5" spans="1:4">
      <c r="B5" s="50" t="s">
        <v>113</v>
      </c>
      <c r="C5" s="43"/>
      <c r="D5" s="26"/>
    </row>
    <row r="6" spans="1:4">
      <c r="B6" s="50" t="s">
        <v>60</v>
      </c>
      <c r="C6" s="43"/>
      <c r="D6" s="21"/>
    </row>
    <row r="7" spans="1:4" s="4" customFormat="1">
      <c r="B7" s="53" t="s">
        <v>61</v>
      </c>
      <c r="C7" s="51"/>
      <c r="D7" s="36"/>
    </row>
    <row r="8" spans="1:4">
      <c r="B8" s="50" t="s">
        <v>114</v>
      </c>
      <c r="C8" s="26"/>
      <c r="D8" s="26"/>
    </row>
    <row r="9" spans="1:4">
      <c r="B9" s="50" t="s">
        <v>62</v>
      </c>
      <c r="C9" s="43"/>
      <c r="D9" s="26"/>
    </row>
    <row r="10" spans="1:4">
      <c r="B10" s="50" t="s">
        <v>63</v>
      </c>
      <c r="C10" s="43"/>
      <c r="D10" s="26"/>
    </row>
    <row r="11" spans="1:4">
      <c r="B11" s="50" t="s">
        <v>64</v>
      </c>
      <c r="C11" s="43"/>
      <c r="D11" s="26"/>
    </row>
    <row r="12" spans="1:4" s="4" customFormat="1">
      <c r="B12" s="53" t="s">
        <v>65</v>
      </c>
      <c r="C12" s="9"/>
      <c r="D12" s="16"/>
    </row>
    <row r="13" spans="1:4" s="4" customFormat="1">
      <c r="B13" s="54" t="s">
        <v>66</v>
      </c>
      <c r="C13" s="16"/>
      <c r="D13" s="9"/>
    </row>
    <row r="14" spans="1:4" s="4" customFormat="1">
      <c r="B14" s="48" t="s">
        <v>136</v>
      </c>
      <c r="C14" s="47" t="s">
        <v>58</v>
      </c>
      <c r="D14" s="47" t="s">
        <v>59</v>
      </c>
    </row>
    <row r="15" spans="1:4">
      <c r="B15" s="49" t="s">
        <v>130</v>
      </c>
      <c r="C15" s="46"/>
      <c r="D15" s="20"/>
    </row>
    <row r="16" spans="1:4">
      <c r="B16" s="50" t="s">
        <v>67</v>
      </c>
      <c r="C16" s="43"/>
      <c r="D16" s="26"/>
    </row>
    <row r="17" spans="2:4">
      <c r="B17" s="50" t="s">
        <v>132</v>
      </c>
      <c r="C17" s="43"/>
      <c r="D17" s="21"/>
    </row>
    <row r="18" spans="2:4" s="4" customFormat="1">
      <c r="B18" s="53" t="s">
        <v>68</v>
      </c>
      <c r="C18" s="51"/>
      <c r="D18" s="36"/>
    </row>
    <row r="19" spans="2:4">
      <c r="B19" s="50" t="s">
        <v>69</v>
      </c>
      <c r="C19" s="26"/>
      <c r="D19" s="26"/>
    </row>
    <row r="20" spans="2:4">
      <c r="B20" s="50" t="s">
        <v>131</v>
      </c>
      <c r="C20" s="21"/>
      <c r="D20" s="26"/>
    </row>
    <row r="21" spans="2:4" s="4" customFormat="1">
      <c r="B21" s="53" t="s">
        <v>70</v>
      </c>
      <c r="C21" s="52"/>
      <c r="D21" s="16"/>
    </row>
    <row r="22" spans="2:4" s="4" customFormat="1">
      <c r="B22" s="54" t="s">
        <v>66</v>
      </c>
      <c r="C22" s="9"/>
      <c r="D22" s="9"/>
    </row>
  </sheetData>
  <mergeCells count="1">
    <mergeCell ref="B2:D2"/>
  </mergeCells>
  <phoneticPr fontId="4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E16"/>
  <sheetViews>
    <sheetView showGridLines="0" showZeros="0" workbookViewId="0">
      <selection activeCell="B2" sqref="B2:E2"/>
    </sheetView>
  </sheetViews>
  <sheetFormatPr baseColWidth="10" defaultColWidth="11.42578125" defaultRowHeight="15.75"/>
  <cols>
    <col min="1" max="1" width="11.42578125" style="2"/>
    <col min="2" max="2" width="53.7109375" style="2" customWidth="1"/>
    <col min="3" max="3" width="14.7109375" style="2" customWidth="1"/>
    <col min="4" max="4" width="53.7109375" style="2" customWidth="1"/>
    <col min="5" max="5" width="14.7109375" style="2" customWidth="1"/>
    <col min="6" max="16384" width="11.42578125" style="2"/>
  </cols>
  <sheetData>
    <row r="1" spans="2:5" ht="16.5" thickBot="1">
      <c r="B1" s="171"/>
      <c r="C1" s="171"/>
      <c r="D1" s="171"/>
      <c r="E1" s="171"/>
    </row>
    <row r="2" spans="2:5" ht="16.5" thickBot="1">
      <c r="B2" s="172" t="s">
        <v>137</v>
      </c>
      <c r="C2" s="173"/>
      <c r="D2" s="173"/>
      <c r="E2" s="174"/>
    </row>
    <row r="3" spans="2:5">
      <c r="B3" s="65" t="s">
        <v>27</v>
      </c>
      <c r="C3" s="66" t="s">
        <v>0</v>
      </c>
      <c r="D3" s="67" t="s">
        <v>28</v>
      </c>
      <c r="E3" s="68" t="s">
        <v>0</v>
      </c>
    </row>
    <row r="4" spans="2:5" ht="15.75" customHeight="1">
      <c r="B4" s="69" t="s">
        <v>29</v>
      </c>
      <c r="C4" s="182"/>
      <c r="D4" s="58" t="s">
        <v>120</v>
      </c>
      <c r="E4" s="70"/>
    </row>
    <row r="5" spans="2:5" ht="15.75" customHeight="1">
      <c r="B5" s="71" t="s">
        <v>121</v>
      </c>
      <c r="C5" s="56"/>
      <c r="D5" s="59" t="s">
        <v>30</v>
      </c>
      <c r="E5" s="72"/>
    </row>
    <row r="6" spans="2:5">
      <c r="B6" s="73" t="s">
        <v>138</v>
      </c>
      <c r="C6" s="56"/>
      <c r="D6" s="60" t="s">
        <v>141</v>
      </c>
      <c r="E6" s="72"/>
    </row>
    <row r="7" spans="2:5">
      <c r="B7" s="74" t="s">
        <v>139</v>
      </c>
      <c r="C7" s="56"/>
      <c r="D7" s="60" t="s">
        <v>143</v>
      </c>
      <c r="E7" s="72"/>
    </row>
    <row r="8" spans="2:5">
      <c r="B8" s="73" t="s">
        <v>140</v>
      </c>
      <c r="C8" s="56"/>
      <c r="D8" s="60" t="s">
        <v>144</v>
      </c>
      <c r="E8" s="56"/>
    </row>
    <row r="9" spans="2:5" ht="15.75" customHeight="1">
      <c r="B9" s="75"/>
      <c r="C9" s="55"/>
      <c r="D9" s="59" t="s">
        <v>142</v>
      </c>
      <c r="E9" s="56"/>
    </row>
    <row r="10" spans="2:5">
      <c r="B10" s="74" t="s">
        <v>31</v>
      </c>
      <c r="C10" s="55"/>
      <c r="D10" s="60" t="s">
        <v>32</v>
      </c>
      <c r="E10" s="72"/>
    </row>
    <row r="11" spans="2:5" ht="15.75" customHeight="1">
      <c r="B11" s="74"/>
      <c r="C11" s="55"/>
      <c r="D11" s="57" t="s">
        <v>145</v>
      </c>
      <c r="E11" s="56"/>
    </row>
    <row r="12" spans="2:5" ht="15.75" customHeight="1">
      <c r="B12" s="74"/>
      <c r="C12" s="55"/>
      <c r="D12" s="57" t="s">
        <v>146</v>
      </c>
      <c r="E12" s="56"/>
    </row>
    <row r="13" spans="2:5">
      <c r="B13" s="74" t="s">
        <v>122</v>
      </c>
      <c r="C13" s="56"/>
      <c r="D13" s="60" t="s">
        <v>123</v>
      </c>
      <c r="E13" s="183"/>
    </row>
    <row r="14" spans="2:5" s="4" customFormat="1">
      <c r="B14" s="76" t="s">
        <v>33</v>
      </c>
      <c r="C14" s="62"/>
      <c r="D14" s="64" t="s">
        <v>34</v>
      </c>
      <c r="E14" s="77"/>
    </row>
    <row r="15" spans="2:5" s="4" customFormat="1" ht="31.5" customHeight="1">
      <c r="B15" s="78" t="s">
        <v>147</v>
      </c>
      <c r="C15" s="61"/>
      <c r="D15" s="63" t="s">
        <v>148</v>
      </c>
      <c r="E15" s="79"/>
    </row>
    <row r="16" spans="2:5" s="4" customFormat="1" ht="16.5" thickBot="1">
      <c r="B16" s="80" t="s">
        <v>124</v>
      </c>
      <c r="C16" s="81"/>
      <c r="D16" s="82" t="s">
        <v>124</v>
      </c>
      <c r="E16" s="83"/>
    </row>
  </sheetData>
  <mergeCells count="2">
    <mergeCell ref="B1:E1"/>
    <mergeCell ref="B2:E2"/>
  </mergeCells>
  <phoneticPr fontId="4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33"/>
  <sheetViews>
    <sheetView showGridLines="0" showZeros="0" workbookViewId="0">
      <selection activeCell="B2" sqref="B2:E2"/>
    </sheetView>
  </sheetViews>
  <sheetFormatPr baseColWidth="10" defaultColWidth="11.5703125" defaultRowHeight="15.75"/>
  <cols>
    <col min="1" max="1" width="3.7109375" style="2" customWidth="1"/>
    <col min="2" max="2" width="69.7109375" style="2" customWidth="1"/>
    <col min="3" max="5" width="12.7109375" style="2" customWidth="1"/>
    <col min="6" max="16384" width="11.5703125" style="2"/>
  </cols>
  <sheetData>
    <row r="1" spans="2:5" ht="16.5" thickBot="1">
      <c r="B1" s="3"/>
      <c r="C1" s="3"/>
      <c r="D1" s="3"/>
      <c r="E1" s="3"/>
    </row>
    <row r="2" spans="2:5" s="4" customFormat="1" ht="16.5" thickBot="1">
      <c r="B2" s="172" t="s">
        <v>137</v>
      </c>
      <c r="C2" s="173"/>
      <c r="D2" s="173"/>
      <c r="E2" s="174"/>
    </row>
    <row r="3" spans="2:5" s="4" customFormat="1">
      <c r="B3" s="175" t="s">
        <v>45</v>
      </c>
      <c r="C3" s="177" t="s">
        <v>0</v>
      </c>
      <c r="D3" s="177"/>
      <c r="E3" s="178"/>
    </row>
    <row r="4" spans="2:5" s="4" customFormat="1" ht="47.25">
      <c r="B4" s="176"/>
      <c r="C4" s="86" t="s">
        <v>149</v>
      </c>
      <c r="D4" s="86" t="s">
        <v>150</v>
      </c>
      <c r="E4" s="103" t="s">
        <v>151</v>
      </c>
    </row>
    <row r="5" spans="2:5">
      <c r="B5" s="104" t="s">
        <v>35</v>
      </c>
      <c r="C5" s="58"/>
      <c r="D5" s="58"/>
      <c r="E5" s="105"/>
    </row>
    <row r="6" spans="2:5">
      <c r="B6" s="106" t="s">
        <v>36</v>
      </c>
      <c r="C6" s="87"/>
      <c r="D6" s="87"/>
      <c r="E6" s="107"/>
    </row>
    <row r="7" spans="2:5">
      <c r="B7" s="71" t="s">
        <v>49</v>
      </c>
      <c r="C7" s="88"/>
      <c r="D7" s="88"/>
      <c r="E7" s="108"/>
    </row>
    <row r="8" spans="2:5">
      <c r="B8" s="71" t="s">
        <v>37</v>
      </c>
      <c r="C8" s="88"/>
      <c r="D8" s="88"/>
      <c r="E8" s="108"/>
    </row>
    <row r="9" spans="2:5">
      <c r="B9" s="71" t="s">
        <v>155</v>
      </c>
      <c r="C9" s="88"/>
      <c r="D9" s="88"/>
      <c r="E9" s="108"/>
    </row>
    <row r="10" spans="2:5">
      <c r="B10" s="106" t="s">
        <v>38</v>
      </c>
      <c r="C10" s="88"/>
      <c r="D10" s="88"/>
      <c r="E10" s="108"/>
    </row>
    <row r="11" spans="2:5">
      <c r="B11" s="71" t="s">
        <v>39</v>
      </c>
      <c r="C11" s="88"/>
      <c r="D11" s="88"/>
      <c r="E11" s="108"/>
    </row>
    <row r="12" spans="2:5">
      <c r="B12" s="71" t="s">
        <v>156</v>
      </c>
      <c r="C12" s="88"/>
      <c r="D12" s="88"/>
      <c r="E12" s="108"/>
    </row>
    <row r="13" spans="2:5" s="4" customFormat="1">
      <c r="B13" s="109" t="s">
        <v>40</v>
      </c>
      <c r="C13" s="89"/>
      <c r="D13" s="89"/>
      <c r="E13" s="110"/>
    </row>
    <row r="14" spans="2:5" s="4" customFormat="1">
      <c r="B14" s="111" t="s">
        <v>52</v>
      </c>
      <c r="C14" s="90"/>
      <c r="D14" s="91"/>
      <c r="E14" s="112"/>
    </row>
    <row r="15" spans="2:5">
      <c r="B15" s="104" t="s">
        <v>41</v>
      </c>
      <c r="C15" s="92"/>
      <c r="D15" s="92"/>
      <c r="E15" s="113"/>
    </row>
    <row r="16" spans="2:5">
      <c r="B16" s="114" t="s">
        <v>152</v>
      </c>
      <c r="C16" s="88"/>
      <c r="D16" s="88"/>
      <c r="E16" s="108"/>
    </row>
    <row r="17" spans="2:6">
      <c r="B17" s="71" t="s">
        <v>50</v>
      </c>
      <c r="C17" s="181"/>
      <c r="D17" s="88"/>
      <c r="E17" s="108"/>
      <c r="F17" s="131"/>
    </row>
    <row r="18" spans="2:6" s="4" customFormat="1">
      <c r="B18" s="109" t="s">
        <v>40</v>
      </c>
      <c r="C18" s="89"/>
      <c r="D18" s="89"/>
      <c r="E18" s="110"/>
    </row>
    <row r="19" spans="2:6">
      <c r="B19" s="115" t="s">
        <v>51</v>
      </c>
      <c r="C19" s="93"/>
      <c r="D19" s="94"/>
      <c r="E19" s="116"/>
    </row>
    <row r="20" spans="2:6">
      <c r="B20" s="117" t="s">
        <v>42</v>
      </c>
      <c r="C20" s="95"/>
      <c r="D20" s="96"/>
      <c r="E20" s="112"/>
    </row>
    <row r="21" spans="2:6">
      <c r="B21" s="118" t="s">
        <v>43</v>
      </c>
      <c r="C21" s="84"/>
      <c r="D21" s="97"/>
      <c r="E21" s="119"/>
    </row>
    <row r="22" spans="2:6">
      <c r="B22" s="120" t="s">
        <v>133</v>
      </c>
      <c r="C22" s="84"/>
      <c r="D22" s="97"/>
      <c r="E22" s="119"/>
    </row>
    <row r="23" spans="2:6">
      <c r="B23" s="121" t="s">
        <v>53</v>
      </c>
      <c r="C23" s="92"/>
      <c r="D23" s="92"/>
      <c r="E23" s="113"/>
    </row>
    <row r="24" spans="2:6" ht="15.6" customHeight="1">
      <c r="B24" s="71" t="s">
        <v>54</v>
      </c>
      <c r="C24" s="88"/>
      <c r="D24" s="88"/>
      <c r="E24" s="108"/>
    </row>
    <row r="25" spans="2:6" ht="15.6" customHeight="1">
      <c r="B25" s="71" t="s">
        <v>153</v>
      </c>
      <c r="C25" s="181"/>
      <c r="D25" s="88"/>
      <c r="E25" s="108"/>
    </row>
    <row r="26" spans="2:6" s="4" customFormat="1">
      <c r="B26" s="109" t="s">
        <v>40</v>
      </c>
      <c r="C26" s="89"/>
      <c r="D26" s="89"/>
      <c r="E26" s="110"/>
    </row>
    <row r="27" spans="2:6">
      <c r="B27" s="115" t="s">
        <v>44</v>
      </c>
      <c r="C27" s="93"/>
      <c r="D27" s="94"/>
      <c r="E27" s="116"/>
    </row>
    <row r="28" spans="2:6">
      <c r="B28" s="117" t="s">
        <v>154</v>
      </c>
      <c r="C28" s="95"/>
      <c r="D28" s="96"/>
      <c r="E28" s="122"/>
    </row>
    <row r="29" spans="2:6">
      <c r="B29" s="120" t="s">
        <v>46</v>
      </c>
      <c r="C29" s="85"/>
      <c r="D29" s="98"/>
      <c r="E29" s="123"/>
    </row>
    <row r="30" spans="2:6">
      <c r="B30" s="118" t="s">
        <v>47</v>
      </c>
      <c r="C30" s="85"/>
      <c r="D30" s="98"/>
      <c r="E30" s="123"/>
    </row>
    <row r="31" spans="2:6">
      <c r="B31" s="124" t="s">
        <v>48</v>
      </c>
      <c r="C31" s="99"/>
      <c r="D31" s="100"/>
      <c r="E31" s="125"/>
    </row>
    <row r="32" spans="2:6" s="101" customFormat="1" ht="15">
      <c r="B32" s="126" t="s">
        <v>55</v>
      </c>
      <c r="C32" s="102"/>
      <c r="D32" s="102"/>
      <c r="E32" s="127"/>
    </row>
    <row r="33" spans="2:5" s="101" customFormat="1" thickBot="1">
      <c r="B33" s="128" t="s">
        <v>56</v>
      </c>
      <c r="C33" s="129"/>
      <c r="D33" s="129"/>
      <c r="E33" s="130"/>
    </row>
  </sheetData>
  <mergeCells count="3">
    <mergeCell ref="B2:E2"/>
    <mergeCell ref="B3:B4"/>
    <mergeCell ref="C3:E3"/>
  </mergeCells>
  <phoneticPr fontId="0" type="noConversion"/>
  <pageMargins left="0" right="0" top="0" bottom="0" header="0.51181102362204722" footer="0.51181102362204722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D53"/>
  <sheetViews>
    <sheetView showGridLines="0" showZeros="0" workbookViewId="0">
      <selection activeCell="B3" sqref="B3:C3"/>
    </sheetView>
  </sheetViews>
  <sheetFormatPr baseColWidth="10" defaultColWidth="11.5703125" defaultRowHeight="12.75"/>
  <cols>
    <col min="1" max="1" width="3.7109375" style="132" customWidth="1"/>
    <col min="2" max="2" width="83.28515625" style="132" customWidth="1"/>
    <col min="3" max="3" width="14.7109375" style="132" customWidth="1"/>
    <col min="4" max="16384" width="11.5703125" style="132"/>
  </cols>
  <sheetData>
    <row r="2" spans="2:3" ht="16.5" thickBot="1">
      <c r="B2" s="3"/>
    </row>
    <row r="3" spans="2:3" ht="16.5" thickBot="1">
      <c r="B3" s="179" t="s">
        <v>158</v>
      </c>
      <c r="C3" s="180"/>
    </row>
    <row r="4" spans="2:3" ht="15.75">
      <c r="B4" s="136" t="s">
        <v>21</v>
      </c>
      <c r="C4" s="137" t="s">
        <v>0</v>
      </c>
    </row>
    <row r="5" spans="2:3" ht="15.75">
      <c r="B5" s="138" t="s">
        <v>110</v>
      </c>
      <c r="C5" s="139"/>
    </row>
    <row r="6" spans="2:3" ht="15.75">
      <c r="B6" s="140" t="s">
        <v>11</v>
      </c>
      <c r="C6" s="141"/>
    </row>
    <row r="7" spans="2:3" ht="15.75">
      <c r="B7" s="140" t="s">
        <v>118</v>
      </c>
      <c r="C7" s="141"/>
    </row>
    <row r="8" spans="2:3" ht="15.75">
      <c r="B8" s="140" t="s">
        <v>12</v>
      </c>
      <c r="C8" s="142"/>
    </row>
    <row r="9" spans="2:3" ht="15.75">
      <c r="B9" s="143" t="s">
        <v>13</v>
      </c>
      <c r="C9" s="144"/>
    </row>
    <row r="10" spans="2:3" ht="15.75">
      <c r="B10" s="140" t="s">
        <v>23</v>
      </c>
      <c r="C10" s="145"/>
    </row>
    <row r="11" spans="2:3" ht="15.75">
      <c r="B11" s="140" t="s">
        <v>14</v>
      </c>
      <c r="C11" s="146"/>
    </row>
    <row r="12" spans="2:3" ht="15.75">
      <c r="B12" s="140" t="s">
        <v>115</v>
      </c>
      <c r="C12" s="141"/>
    </row>
    <row r="13" spans="2:3" ht="15.75">
      <c r="B13" s="140" t="s">
        <v>116</v>
      </c>
      <c r="C13" s="142"/>
    </row>
    <row r="14" spans="2:3" s="133" customFormat="1" ht="15.75">
      <c r="B14" s="143" t="s">
        <v>157</v>
      </c>
      <c r="C14" s="144"/>
    </row>
    <row r="15" spans="2:3" ht="15.75">
      <c r="B15" s="147" t="s">
        <v>15</v>
      </c>
      <c r="C15" s="141"/>
    </row>
    <row r="16" spans="2:3" ht="15.75">
      <c r="B16" s="140" t="s">
        <v>16</v>
      </c>
      <c r="C16" s="141"/>
    </row>
    <row r="17" spans="2:4" ht="15.75">
      <c r="B17" s="140" t="s">
        <v>17</v>
      </c>
      <c r="C17" s="141"/>
    </row>
    <row r="18" spans="2:4" ht="15.75">
      <c r="B18" s="140" t="s">
        <v>18</v>
      </c>
      <c r="C18" s="141"/>
    </row>
    <row r="19" spans="2:4" ht="15.75">
      <c r="B19" s="140" t="s">
        <v>25</v>
      </c>
      <c r="C19" s="141"/>
    </row>
    <row r="20" spans="2:4" ht="15.75">
      <c r="B20" s="140" t="s">
        <v>19</v>
      </c>
      <c r="C20" s="141"/>
    </row>
    <row r="21" spans="2:4" ht="15.75">
      <c r="B21" s="148" t="s">
        <v>20</v>
      </c>
      <c r="C21" s="141"/>
      <c r="D21" s="134"/>
    </row>
    <row r="22" spans="2:4" s="133" customFormat="1" ht="15.75">
      <c r="B22" s="149" t="s">
        <v>125</v>
      </c>
      <c r="C22" s="150"/>
    </row>
    <row r="23" spans="2:4" ht="15.75">
      <c r="B23" s="104" t="s">
        <v>160</v>
      </c>
      <c r="C23" s="151"/>
    </row>
    <row r="24" spans="2:4" ht="15.75">
      <c r="B24" s="140" t="s">
        <v>1</v>
      </c>
      <c r="C24" s="141"/>
    </row>
    <row r="25" spans="2:4" ht="15.75">
      <c r="B25" s="140" t="s">
        <v>2</v>
      </c>
      <c r="C25" s="141"/>
    </row>
    <row r="26" spans="2:4" ht="15.75">
      <c r="B26" s="140" t="s">
        <v>7</v>
      </c>
      <c r="C26" s="141"/>
    </row>
    <row r="27" spans="2:4" ht="15.75">
      <c r="B27" s="148" t="s">
        <v>22</v>
      </c>
      <c r="C27" s="142"/>
    </row>
    <row r="28" spans="2:4" ht="15.75">
      <c r="B28" s="152" t="s">
        <v>126</v>
      </c>
      <c r="C28" s="144"/>
    </row>
    <row r="29" spans="2:4" ht="15.75">
      <c r="B29" s="104" t="s">
        <v>159</v>
      </c>
      <c r="C29" s="146"/>
    </row>
    <row r="30" spans="2:4" ht="15.75">
      <c r="B30" s="140" t="s">
        <v>3</v>
      </c>
      <c r="C30" s="141"/>
    </row>
    <row r="31" spans="2:4" ht="15.75">
      <c r="B31" s="140" t="s">
        <v>6</v>
      </c>
      <c r="C31" s="141"/>
    </row>
    <row r="32" spans="2:4" ht="15.75">
      <c r="B32" s="140" t="s">
        <v>8</v>
      </c>
      <c r="C32" s="141"/>
    </row>
    <row r="33" spans="2:3" ht="15.75">
      <c r="B33" s="140" t="s">
        <v>9</v>
      </c>
      <c r="C33" s="141"/>
    </row>
    <row r="34" spans="2:3" ht="15.75">
      <c r="B34" s="148" t="s">
        <v>10</v>
      </c>
      <c r="C34" s="142"/>
    </row>
    <row r="35" spans="2:3" ht="15.75">
      <c r="B35" s="153" t="s">
        <v>127</v>
      </c>
      <c r="C35" s="150"/>
    </row>
    <row r="36" spans="2:3" ht="15.75">
      <c r="B36" s="154" t="s">
        <v>128</v>
      </c>
      <c r="C36" s="150"/>
    </row>
    <row r="37" spans="2:3" ht="15.75">
      <c r="B37" s="155" t="s">
        <v>5</v>
      </c>
      <c r="C37" s="156"/>
    </row>
    <row r="38" spans="2:3" ht="15.75">
      <c r="B38" s="140" t="s">
        <v>4</v>
      </c>
      <c r="C38" s="157"/>
    </row>
    <row r="39" spans="2:3" ht="15.75">
      <c r="B39" s="76" t="s">
        <v>117</v>
      </c>
      <c r="C39" s="158"/>
    </row>
    <row r="40" spans="2:3" ht="15.75">
      <c r="B40" s="159" t="s">
        <v>119</v>
      </c>
      <c r="C40" s="160"/>
    </row>
    <row r="41" spans="2:3" ht="15.75">
      <c r="B41" s="161" t="s">
        <v>24</v>
      </c>
      <c r="C41" s="162"/>
    </row>
    <row r="42" spans="2:3" ht="16.5" thickBot="1">
      <c r="B42" s="163" t="s">
        <v>26</v>
      </c>
      <c r="C42" s="164"/>
    </row>
    <row r="43" spans="2:3">
      <c r="C43" s="135"/>
    </row>
    <row r="44" spans="2:3">
      <c r="C44" s="135"/>
    </row>
    <row r="45" spans="2:3">
      <c r="C45" s="135"/>
    </row>
    <row r="46" spans="2:3">
      <c r="C46" s="135"/>
    </row>
    <row r="47" spans="2:3">
      <c r="C47" s="135"/>
    </row>
    <row r="48" spans="2:3">
      <c r="C48" s="135"/>
    </row>
    <row r="49" spans="3:3">
      <c r="C49" s="135"/>
    </row>
    <row r="50" spans="3:3">
      <c r="C50" s="135"/>
    </row>
    <row r="51" spans="3:3">
      <c r="C51" s="135"/>
    </row>
    <row r="52" spans="3:3">
      <c r="C52" s="135"/>
    </row>
    <row r="53" spans="3:3">
      <c r="C53" s="135"/>
    </row>
  </sheetData>
  <mergeCells count="1">
    <mergeCell ref="B3:C3"/>
  </mergeCells>
  <phoneticPr fontId="0" type="noConversion"/>
  <pageMargins left="0" right="0" top="0" bottom="0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de Résultat</vt:lpstr>
      <vt:lpstr>CAF</vt:lpstr>
      <vt:lpstr>TF1</vt:lpstr>
      <vt:lpstr>TF2</vt:lpstr>
      <vt:lpstr>TFT</vt:lpstr>
    </vt:vector>
  </TitlesOfParts>
  <Manager>IEL</Manager>
  <Company>IUT du Limousin - 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TFTTD5.2Goujon</dc:subject>
  <dc:creator>Daniel Antraigue</dc:creator>
  <cp:lastModifiedBy>Carlos JANUARIO</cp:lastModifiedBy>
  <cp:lastPrinted>2013-01-22T13:05:05Z</cp:lastPrinted>
  <dcterms:created xsi:type="dcterms:W3CDTF">2002-04-08T19:07:33Z</dcterms:created>
  <dcterms:modified xsi:type="dcterms:W3CDTF">2013-01-30T06:36:18Z</dcterms:modified>
</cp:coreProperties>
</file>