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25" yWindow="60" windowWidth="9195" windowHeight="4245"/>
  </bookViews>
  <sheets>
    <sheet name="Bilan N" sheetId="6" r:id="rId1"/>
    <sheet name="Bilan N-1" sheetId="5" r:id="rId2"/>
    <sheet name="Tableau résultat" sheetId="4" r:id="rId3"/>
    <sheet name="Analyse Bilans" sheetId="8" r:id="rId4"/>
    <sheet name="ETE" sheetId="7" r:id="rId5"/>
    <sheet name="CAF" sheetId="10" r:id="rId6"/>
  </sheets>
  <calcPr calcId="125725"/>
</workbook>
</file>

<file path=xl/calcChain.xml><?xml version="1.0" encoding="utf-8"?>
<calcChain xmlns="http://schemas.openxmlformats.org/spreadsheetml/2006/main">
  <c r="G11" i="6"/>
  <c r="D11" i="10" l="1"/>
  <c r="D9"/>
  <c r="E5"/>
  <c r="C49" i="7"/>
  <c r="C48"/>
  <c r="F42"/>
  <c r="F41"/>
  <c r="F40"/>
  <c r="F39"/>
  <c r="F38"/>
  <c r="F15"/>
  <c r="F14"/>
  <c r="F13"/>
  <c r="E8" i="8"/>
  <c r="D8"/>
  <c r="D7"/>
  <c r="F43" i="7"/>
  <c r="F37"/>
  <c r="F34"/>
  <c r="E14" i="8"/>
  <c r="D14"/>
  <c r="D15"/>
  <c r="E7"/>
  <c r="C22" i="5"/>
  <c r="E9" i="8"/>
  <c r="F7"/>
  <c r="F8"/>
  <c r="D10"/>
  <c r="D16"/>
  <c r="D9"/>
  <c r="E15"/>
  <c r="E16" s="1"/>
  <c r="E11"/>
  <c r="D11"/>
  <c r="D22" i="6"/>
  <c r="F11" i="8"/>
  <c r="E10"/>
  <c r="F10" s="1"/>
  <c r="E20" i="5"/>
  <c r="E20" i="6"/>
  <c r="F33" i="7"/>
  <c r="F32"/>
  <c r="F23"/>
  <c r="E23"/>
  <c r="F22"/>
  <c r="E22"/>
  <c r="F21"/>
  <c r="E21"/>
  <c r="F10"/>
  <c r="F8"/>
  <c r="G9" s="1"/>
  <c r="F6"/>
  <c r="F5"/>
  <c r="G11"/>
  <c r="E19" i="4"/>
  <c r="C19"/>
  <c r="E29"/>
  <c r="C29"/>
  <c r="C45" s="1"/>
  <c r="E38"/>
  <c r="C38"/>
  <c r="D24" i="10"/>
  <c r="D21"/>
  <c r="D26" s="1"/>
  <c r="E19"/>
  <c r="E16"/>
  <c r="E41" i="4"/>
  <c r="C41"/>
  <c r="E42" s="1"/>
  <c r="D12" i="10"/>
  <c r="F44" i="7"/>
  <c r="G44" s="1"/>
  <c r="F35"/>
  <c r="G35" s="1"/>
  <c r="F15" i="8"/>
  <c r="F14"/>
  <c r="C14" i="6"/>
  <c r="E5" i="8" s="1"/>
  <c r="D14" i="6"/>
  <c r="E14" s="1"/>
  <c r="C22"/>
  <c r="E21"/>
  <c r="E18"/>
  <c r="E16"/>
  <c r="E12"/>
  <c r="E10"/>
  <c r="G14"/>
  <c r="G22"/>
  <c r="D23"/>
  <c r="C23"/>
  <c r="C14" i="5"/>
  <c r="D5" i="8" s="1"/>
  <c r="D14" i="5"/>
  <c r="E14"/>
  <c r="D22"/>
  <c r="G14"/>
  <c r="G22"/>
  <c r="D23"/>
  <c r="C23"/>
  <c r="E21"/>
  <c r="E18"/>
  <c r="E16"/>
  <c r="E12"/>
  <c r="E10"/>
  <c r="E24" i="7"/>
  <c r="F24"/>
  <c r="E43" i="4"/>
  <c r="C43" s="1"/>
  <c r="E22" i="6" l="1"/>
  <c r="E23" s="1"/>
  <c r="G12" s="1"/>
  <c r="C51" i="7"/>
  <c r="G45"/>
  <c r="C47" s="1"/>
  <c r="F16"/>
  <c r="G21"/>
  <c r="G22"/>
  <c r="C42" i="4"/>
  <c r="E15" i="10" s="1"/>
  <c r="E20" s="1"/>
  <c r="D27" s="1"/>
  <c r="C47" i="4"/>
  <c r="C44"/>
  <c r="C46" s="1"/>
  <c r="C48" s="1"/>
  <c r="G7" i="7"/>
  <c r="G12" s="1"/>
  <c r="E22" i="5"/>
  <c r="E23" s="1"/>
  <c r="G11" s="1"/>
  <c r="G12" s="1"/>
  <c r="D12" i="8"/>
  <c r="D13" s="1"/>
  <c r="D17" s="1"/>
  <c r="G23" i="7"/>
  <c r="G24"/>
  <c r="E28" s="1"/>
  <c r="F5" i="8"/>
  <c r="F16"/>
  <c r="F12"/>
  <c r="F9"/>
  <c r="E4"/>
  <c r="G23" i="6"/>
  <c r="E12" i="8"/>
  <c r="E13" s="1"/>
  <c r="E17" s="1"/>
  <c r="G17" i="7" l="1"/>
  <c r="G23" i="5"/>
  <c r="D4" i="8"/>
  <c r="D6" s="1"/>
  <c r="F13"/>
  <c r="F17" s="1"/>
  <c r="E6"/>
  <c r="C28" i="7" l="1"/>
  <c r="G28" s="1"/>
  <c r="E4" i="10"/>
  <c r="E8" s="1"/>
  <c r="D13" s="1"/>
  <c r="F4" i="8"/>
  <c r="F6" s="1"/>
</calcChain>
</file>

<file path=xl/sharedStrings.xml><?xml version="1.0" encoding="utf-8"?>
<sst xmlns="http://schemas.openxmlformats.org/spreadsheetml/2006/main" count="292" uniqueCount="208">
  <si>
    <t>Subvention d'exploitation</t>
  </si>
  <si>
    <t>Résultat d'exploitation</t>
  </si>
  <si>
    <t>Résultat exceptionnel</t>
  </si>
  <si>
    <t>Autres charges</t>
  </si>
  <si>
    <t>Charges</t>
  </si>
  <si>
    <t>Produits</t>
  </si>
  <si>
    <t>Total</t>
  </si>
  <si>
    <t>Résultat financier</t>
  </si>
  <si>
    <t>Montants</t>
  </si>
  <si>
    <t>Achats de marchandises</t>
  </si>
  <si>
    <t>Achats Matières Premières</t>
  </si>
  <si>
    <t>Salaires et rémunérations</t>
  </si>
  <si>
    <t>Charges sociales</t>
  </si>
  <si>
    <t>Dotations aux Provisions</t>
  </si>
  <si>
    <t>Dotations aux Dépréciations</t>
  </si>
  <si>
    <t>Charges externes</t>
  </si>
  <si>
    <t>Autres charges externes</t>
  </si>
  <si>
    <t>Intérêts et charges</t>
  </si>
  <si>
    <t>Pertes de change</t>
  </si>
  <si>
    <t>Escomptes accordés</t>
  </si>
  <si>
    <t xml:space="preserve">Participation des salariés </t>
  </si>
  <si>
    <t>SC : Bénéfice</t>
  </si>
  <si>
    <t>Résultat courant</t>
  </si>
  <si>
    <t>CHARGES D'EXPLOITATION</t>
  </si>
  <si>
    <t>CHARGES FINANCIERES</t>
  </si>
  <si>
    <t>CHARGES EXCEPTIONNELLES</t>
  </si>
  <si>
    <t>TOTAL DES CHARGES</t>
  </si>
  <si>
    <t>TOTAL GENERAL</t>
  </si>
  <si>
    <t>PRODUITS D'EXPLOITATION</t>
  </si>
  <si>
    <t>PRODUITS FINANCIERS</t>
  </si>
  <si>
    <t>Ventes marchandises</t>
  </si>
  <si>
    <t xml:space="preserve">Total </t>
  </si>
  <si>
    <t xml:space="preserve">Produits d'Autres VM et créances </t>
  </si>
  <si>
    <t>Autres intérêts et produits</t>
  </si>
  <si>
    <t>Différences positive de change</t>
  </si>
  <si>
    <t>TOTAL DES PRODUITS</t>
  </si>
  <si>
    <t>SD : Perte</t>
  </si>
  <si>
    <t>Dotations aux Amortissements</t>
  </si>
  <si>
    <t>Variations de stock de MP</t>
  </si>
  <si>
    <t>Impôts taxes et assimilés</t>
  </si>
  <si>
    <t>Production vendue</t>
  </si>
  <si>
    <t>Production stockée</t>
  </si>
  <si>
    <t>Production immobilisée</t>
  </si>
  <si>
    <t>et provisions financières</t>
  </si>
  <si>
    <t>Charges nettes sur cessions  VMP</t>
  </si>
  <si>
    <t>Produits nets sur cessions  VMP</t>
  </si>
  <si>
    <t>Produits de participations</t>
  </si>
  <si>
    <t>provisions et transferts de charges</t>
  </si>
  <si>
    <t>Reprises sur dépréciations,</t>
  </si>
  <si>
    <t>Dotations aux déprécréciations,</t>
  </si>
  <si>
    <t>Charges sur opérations de gestion</t>
  </si>
  <si>
    <t>Charges sur opérations en capital</t>
  </si>
  <si>
    <t>Produits sur opérations de gestion</t>
  </si>
  <si>
    <t>Produits sur opérations en capital</t>
  </si>
  <si>
    <t>Produits des Cessions d'Eléments</t>
  </si>
  <si>
    <t>d'Actif</t>
  </si>
  <si>
    <t>Valeur Comptable des Eléments</t>
  </si>
  <si>
    <t>immobilisés et financiers Cédés</t>
  </si>
  <si>
    <t>Impôts sur les bénéfices</t>
  </si>
  <si>
    <t>Dotations provisions réglementées</t>
  </si>
  <si>
    <t>Dotations amortissements, provisions</t>
  </si>
  <si>
    <t>PRODUITS EXCEPTIONNELS</t>
  </si>
  <si>
    <t>Subventions invest virées au résultat</t>
  </si>
  <si>
    <t>ACTIF</t>
  </si>
  <si>
    <t>Brut N</t>
  </si>
  <si>
    <t>Net N</t>
  </si>
  <si>
    <t>PASSIF</t>
  </si>
  <si>
    <t>N</t>
  </si>
  <si>
    <t>N-1</t>
  </si>
  <si>
    <t>Actif immobilisé</t>
  </si>
  <si>
    <t>Capitaux propres</t>
  </si>
  <si>
    <t>Concessions, brevets, logiciels</t>
  </si>
  <si>
    <t>Capital social</t>
  </si>
  <si>
    <t>Prime d'émission</t>
  </si>
  <si>
    <t>Constructions</t>
  </si>
  <si>
    <t>Inst. tech., mat. et out. industriels</t>
  </si>
  <si>
    <t>Report à nouveau</t>
  </si>
  <si>
    <t>Autres participations</t>
  </si>
  <si>
    <t>Résultat de l'exercice</t>
  </si>
  <si>
    <t>Total I</t>
  </si>
  <si>
    <t>Provisions pour risques et charges</t>
  </si>
  <si>
    <t>Actif circulant</t>
  </si>
  <si>
    <t>Total II</t>
  </si>
  <si>
    <t>Stocks de marchandises</t>
  </si>
  <si>
    <t>Dettes</t>
  </si>
  <si>
    <t>Créances d'exploitation :</t>
  </si>
  <si>
    <t>Créances clients et cptes rattachés</t>
  </si>
  <si>
    <t>Autres créances d'exploitation</t>
  </si>
  <si>
    <t>Dettes fournisseurs et comptes rattachés</t>
  </si>
  <si>
    <t>Valeurs mobilières de placement</t>
  </si>
  <si>
    <t>Dettes fiscales et sociales</t>
  </si>
  <si>
    <t>Disponibilités</t>
  </si>
  <si>
    <t>Dettes sur immob. et comptes rattachés</t>
  </si>
  <si>
    <t>Autres dettes hors exploitation</t>
  </si>
  <si>
    <t>Total III</t>
  </si>
  <si>
    <t>Amort / Dépréc</t>
  </si>
  <si>
    <t xml:space="preserve">Réserves </t>
  </si>
  <si>
    <t>Suventions d'investissement</t>
  </si>
  <si>
    <t>-</t>
  </si>
  <si>
    <t>=</t>
  </si>
  <si>
    <t>BFRE</t>
  </si>
  <si>
    <t>1°) EXCEDENT BRUT D'EXPLOITATION (EBE ou IBE)</t>
  </si>
  <si>
    <t>Ventes de marchandises</t>
  </si>
  <si>
    <t>Marge commerciale</t>
  </si>
  <si>
    <t>Production de l'exercice</t>
  </si>
  <si>
    <t>Autres achats et charges externes</t>
  </si>
  <si>
    <t>Consommation en provenance des tiers</t>
  </si>
  <si>
    <t>Valeur ajoutée</t>
  </si>
  <si>
    <t>Impôts taxes</t>
  </si>
  <si>
    <t>Salaires</t>
  </si>
  <si>
    <t xml:space="preserve">BFRE N  </t>
  </si>
  <si>
    <t>BFRE N-1</t>
  </si>
  <si>
    <t>Variations</t>
  </si>
  <si>
    <t>Créances clients</t>
  </si>
  <si>
    <t>Dettes fournisseurs</t>
  </si>
  <si>
    <t>Var. BFRE</t>
  </si>
  <si>
    <t>EBE</t>
  </si>
  <si>
    <t>Créances clients au début de l'exercice</t>
  </si>
  <si>
    <t>Dettes d'exploitation au début de l'exercice</t>
  </si>
  <si>
    <t xml:space="preserve">Achats de la période </t>
  </si>
  <si>
    <t>Impôts</t>
  </si>
  <si>
    <t>VARIATION DE TRESORERIE D EXPLOITATION (ETE ou ITE)</t>
  </si>
  <si>
    <t>5°) Utilisation de l'ETE</t>
  </si>
  <si>
    <t>ETE</t>
  </si>
  <si>
    <t>Intérêts</t>
  </si>
  <si>
    <t>Impôts/bénéfices</t>
  </si>
  <si>
    <t>Dividendes</t>
  </si>
  <si>
    <t>Contrôle</t>
  </si>
  <si>
    <t>Autres produits d'activités annexes</t>
  </si>
  <si>
    <t>Produits encaissables</t>
  </si>
  <si>
    <t>1°) Méthode soustractive</t>
  </si>
  <si>
    <t>en -</t>
  </si>
  <si>
    <t>en +</t>
  </si>
  <si>
    <t>EXCEDENT BRUT D'EXPLOITATION</t>
  </si>
  <si>
    <t>PRODUITS DES AUTRES IMMOBILISATIONS FINANCIERES</t>
  </si>
  <si>
    <t>AUTRES PRODUITS EXCEPTIONNELS</t>
  </si>
  <si>
    <t>TRANSFERTS DE CHARGES EXCEPTIONNELLES</t>
  </si>
  <si>
    <t>TOTAL PRODUITS ENCAISSES</t>
  </si>
  <si>
    <t>CHARGES D'INTERETS</t>
  </si>
  <si>
    <t>PARTICIPATION DES SALARIES AUX RESULTATS</t>
  </si>
  <si>
    <t>IMPOTS SUR LES BENEFICES</t>
  </si>
  <si>
    <t>TOTAL CHARGES DECAISSEES</t>
  </si>
  <si>
    <t xml:space="preserve">CAPACITE D'AUTOFINANCEMENT de l'exercice </t>
  </si>
  <si>
    <t xml:space="preserve">    2°) Méthode additive</t>
  </si>
  <si>
    <t xml:space="preserve">en - </t>
  </si>
  <si>
    <t>RESULTAT DE L'EXERCICE</t>
  </si>
  <si>
    <t>DOTATIONS AUX AMORT. DEPRECIAT. PROVISIONS D'EXPLOITATION</t>
  </si>
  <si>
    <t>DOTATIONS AUX AMORT. DEPRECIAT. PROVISIONS FINANCIERES</t>
  </si>
  <si>
    <t>DOTATIONS AUX AMORT. DEPRECIAT. PROVISIONS EXCEPTIONNELLES</t>
  </si>
  <si>
    <t>VALEUR COMPTABLE DES ELEMENTS D'ACTIFS CEDES</t>
  </si>
  <si>
    <t>TOTAL CHARGES CALCULEES</t>
  </si>
  <si>
    <t>REPRISES SUR AMORT. DEPRECIAT. PROVISIONS D'EXPLOITATION</t>
  </si>
  <si>
    <t>REPRISES SUR DEPRECIAT. PROVISIONS FINANCIERES</t>
  </si>
  <si>
    <t>REPRISES SUR DEPRECIAT. PROVISIONS EXCEPTIONNELLES</t>
  </si>
  <si>
    <t>PRODUITS DE CESSIONS DES ELEMENTS D'ACTIFS CEDES</t>
  </si>
  <si>
    <t>QUOTE-PART SUBVENTIONS D'INVESTISSEMENT VIREE AU RESULTAT</t>
  </si>
  <si>
    <t>TOTAL PRODUITS CALCULES</t>
  </si>
  <si>
    <t>CAPACITE D'AUTOFINANCEMENT de l'exercice</t>
  </si>
  <si>
    <t>Immobilisations financières</t>
  </si>
  <si>
    <t>Terrains</t>
  </si>
  <si>
    <t>Autres immobilisations corporelles</t>
  </si>
  <si>
    <t>Coût d'achat des marchandises vendues</t>
  </si>
  <si>
    <t>2°) Variation du BESOIN en FONDS de ROULEMENT d'EXPLOITATION (Var. BFRE)</t>
  </si>
  <si>
    <t>Variation BFRE</t>
  </si>
  <si>
    <t>Excédent Brut d'Exploitation (EBE)</t>
  </si>
  <si>
    <t>Créances clients en fin de période (en -)</t>
  </si>
  <si>
    <t>Dettes d'exploitation à la fin de l'exercice (en -)</t>
  </si>
  <si>
    <t>(1) Dont concours bancaires courants et soldes créditeurs de banques</t>
  </si>
  <si>
    <t>Avances et acomptes reçus sur commandes</t>
  </si>
  <si>
    <t>Fonds de Roulement Net Global (FRNG)</t>
  </si>
  <si>
    <t>Besoin en Fonds de Roulement d'Exploitation (BFRE)</t>
  </si>
  <si>
    <t>Besoin en Fonds de Roulement Hors Exploitation (BFRHE)</t>
  </si>
  <si>
    <t>Besoin en Fonds de Roulement (BFR)</t>
  </si>
  <si>
    <t>Trésorerie Nette (TN)</t>
  </si>
  <si>
    <t>Emprunts auprès établissements de crédit (1)</t>
  </si>
  <si>
    <t>SA TRUITE - BILAN (en milliers d'euros) au 31/12/N</t>
  </si>
  <si>
    <r>
      <t xml:space="preserve">Zones de saisie </t>
    </r>
    <r>
      <rPr>
        <b/>
        <sz val="12"/>
        <rFont val="Wingdings"/>
        <charset val="2"/>
      </rPr>
      <t>ð</t>
    </r>
  </si>
  <si>
    <t>SA TRUITE - BILAN (en milliers d'euros) au 31/12/N-1</t>
  </si>
  <si>
    <t>SA TRUITE - ANALYSE DES BILANS FONCTIONNELS</t>
  </si>
  <si>
    <t>Variations      N / N-1</t>
  </si>
  <si>
    <t>Eléments</t>
  </si>
  <si>
    <t>Ressources stables</t>
  </si>
  <si>
    <t>Emplois stables</t>
  </si>
  <si>
    <t>Actif circulant d'exploitation</t>
  </si>
  <si>
    <t>Passif circulant d'exploitation</t>
  </si>
  <si>
    <t>Actif circulant hors exploitation</t>
  </si>
  <si>
    <t>Passif circulant hors exploitation</t>
  </si>
  <si>
    <t>Trésorerie active</t>
  </si>
  <si>
    <t>Trésorerie passive</t>
  </si>
  <si>
    <r>
      <t xml:space="preserve">Vérifications :                                      FRNG = BFRE+BFRHE+TN                          
                                               </t>
    </r>
    <r>
      <rPr>
        <sz val="12"/>
        <rFont val="Times New Roman"/>
        <family val="1"/>
      </rPr>
      <t xml:space="preserve">∆ </t>
    </r>
    <r>
      <rPr>
        <i/>
        <sz val="12"/>
        <rFont val="Times New Roman"/>
        <family val="1"/>
      </rPr>
      <t>FRNG = ∆ BFRE+∆ BFRHE+∆ TN</t>
    </r>
  </si>
  <si>
    <t>SA TRUITE - TABLEAU DE RESULTAT de l'exercice</t>
  </si>
  <si>
    <t>Quote part de résultat / opérations faites en 
commun</t>
  </si>
  <si>
    <t>Variations de stock de marchandises</t>
  </si>
  <si>
    <t>Reprises sur dépréciations provisions,</t>
  </si>
  <si>
    <t>transferts de charges</t>
  </si>
  <si>
    <t>Reprises sur dépréciations, provisions et</t>
  </si>
  <si>
    <t>∆TE =</t>
  </si>
  <si>
    <t>∆TE</t>
  </si>
  <si>
    <t>SA TRUITE - VARIATION DE TRESORERIE D'EXPLOITATION</t>
  </si>
  <si>
    <t>3°) Calcul de la Variation de Trésorerie d'Exploitation (∆TE)</t>
  </si>
  <si>
    <t>Variation de Trésorerie d'Exploitation (∆TE)
= Excédent Brut d'Exploitation - ∆ Besoin en Fonds de Roulement d'Exploitation</t>
  </si>
  <si>
    <t>∆TE = Encaissements d'exploitation - Décaissements d'Exploitation</t>
  </si>
  <si>
    <t>ENCAISSEMENTS D'EXPLOITATION</t>
  </si>
  <si>
    <t>Encaissements</t>
  </si>
  <si>
    <t>DECAISSEMENTS D'EXPLOITATION</t>
  </si>
  <si>
    <t>Décaissements</t>
  </si>
  <si>
    <t xml:space="preserve">4°) Vérification : </t>
  </si>
  <si>
    <t>SA TRUITE - CAPACITE D'AUTOFINANCEMENT de l'exercice N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</si>
</sst>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9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vertical="center"/>
    </xf>
    <xf numFmtId="4" fontId="4" fillId="0" borderId="32" xfId="0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4" fontId="4" fillId="0" borderId="34" xfId="0" applyNumberFormat="1" applyFont="1" applyFill="1" applyBorder="1" applyAlignment="1">
      <alignment vertical="center"/>
    </xf>
    <xf numFmtId="4" fontId="2" fillId="0" borderId="35" xfId="0" applyNumberFormat="1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0" fontId="2" fillId="3" borderId="25" xfId="0" applyFont="1" applyFill="1" applyBorder="1" applyAlignment="1">
      <alignment horizontal="right" vertical="center"/>
    </xf>
    <xf numFmtId="4" fontId="5" fillId="0" borderId="32" xfId="0" applyNumberFormat="1" applyFont="1" applyFill="1" applyBorder="1" applyAlignment="1">
      <alignment vertical="center"/>
    </xf>
    <xf numFmtId="4" fontId="4" fillId="0" borderId="35" xfId="0" applyNumberFormat="1" applyFont="1" applyFill="1" applyBorder="1" applyAlignment="1">
      <alignment vertical="center"/>
    </xf>
    <xf numFmtId="0" fontId="2" fillId="4" borderId="25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vertical="center"/>
    </xf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" fontId="5" fillId="0" borderId="34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/>
    </xf>
    <xf numFmtId="0" fontId="2" fillId="4" borderId="30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4" fontId="4" fillId="0" borderId="48" xfId="0" applyNumberFormat="1" applyFont="1" applyFill="1" applyBorder="1" applyAlignment="1">
      <alignment vertical="center"/>
    </xf>
    <xf numFmtId="4" fontId="4" fillId="0" borderId="49" xfId="0" applyNumberFormat="1" applyFont="1" applyFill="1" applyBorder="1" applyAlignment="1">
      <alignment vertical="center"/>
    </xf>
    <xf numFmtId="4" fontId="4" fillId="0" borderId="9" xfId="0" applyNumberFormat="1" applyFont="1" applyFill="1" applyBorder="1"/>
    <xf numFmtId="0" fontId="4" fillId="0" borderId="2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4" fontId="4" fillId="0" borderId="2" xfId="0" applyNumberFormat="1" applyFont="1" applyFill="1" applyBorder="1"/>
    <xf numFmtId="0" fontId="2" fillId="4" borderId="1" xfId="0" applyFont="1" applyFill="1" applyBorder="1" applyAlignment="1">
      <alignment horizontal="center"/>
    </xf>
    <xf numFmtId="4" fontId="2" fillId="0" borderId="1" xfId="0" applyNumberFormat="1" applyFont="1" applyFill="1" applyBorder="1"/>
    <xf numFmtId="0" fontId="3" fillId="3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left" wrapText="1"/>
    </xf>
    <xf numFmtId="4" fontId="2" fillId="0" borderId="8" xfId="0" applyNumberFormat="1" applyFont="1" applyFill="1" applyBorder="1"/>
    <xf numFmtId="0" fontId="2" fillId="0" borderId="2" xfId="0" applyFont="1" applyFill="1" applyBorder="1" applyAlignment="1">
      <alignment horizontal="right"/>
    </xf>
    <xf numFmtId="0" fontId="5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4" fontId="2" fillId="0" borderId="2" xfId="0" applyNumberFormat="1" applyFont="1" applyFill="1" applyBorder="1"/>
    <xf numFmtId="4" fontId="2" fillId="0" borderId="9" xfId="0" applyNumberFormat="1" applyFont="1" applyFill="1" applyBorder="1"/>
    <xf numFmtId="0" fontId="4" fillId="0" borderId="21" xfId="0" applyFont="1" applyFill="1" applyBorder="1"/>
    <xf numFmtId="0" fontId="4" fillId="0" borderId="27" xfId="0" applyFont="1" applyFill="1" applyBorder="1"/>
    <xf numFmtId="0" fontId="4" fillId="0" borderId="42" xfId="0" applyFont="1" applyFill="1" applyBorder="1"/>
    <xf numFmtId="0" fontId="2" fillId="3" borderId="8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4" fillId="0" borderId="33" xfId="0" applyFont="1" applyFill="1" applyBorder="1"/>
    <xf numFmtId="4" fontId="4" fillId="0" borderId="34" xfId="0" applyNumberFormat="1" applyFont="1" applyFill="1" applyBorder="1"/>
    <xf numFmtId="4" fontId="4" fillId="0" borderId="35" xfId="0" applyNumberFormat="1" applyFont="1" applyFill="1" applyBorder="1"/>
    <xf numFmtId="0" fontId="2" fillId="0" borderId="36" xfId="0" applyFont="1" applyFill="1" applyBorder="1" applyAlignment="1">
      <alignment horizontal="right"/>
    </xf>
    <xf numFmtId="4" fontId="2" fillId="0" borderId="37" xfId="0" applyNumberFormat="1" applyFont="1" applyFill="1" applyBorder="1"/>
    <xf numFmtId="0" fontId="4" fillId="0" borderId="31" xfId="0" applyFont="1" applyFill="1" applyBorder="1" applyAlignment="1">
      <alignment horizontal="left" wrapText="1"/>
    </xf>
    <xf numFmtId="4" fontId="2" fillId="0" borderId="32" xfId="0" applyNumberFormat="1" applyFont="1" applyFill="1" applyBorder="1"/>
    <xf numFmtId="0" fontId="2" fillId="0" borderId="33" xfId="0" applyFont="1" applyFill="1" applyBorder="1" applyAlignment="1">
      <alignment horizontal="right"/>
    </xf>
    <xf numFmtId="0" fontId="2" fillId="3" borderId="31" xfId="0" applyFont="1" applyFill="1" applyBorder="1" applyAlignment="1">
      <alignment horizontal="center"/>
    </xf>
    <xf numFmtId="0" fontId="5" fillId="0" borderId="33" xfId="0" applyFont="1" applyFill="1" applyBorder="1"/>
    <xf numFmtId="0" fontId="4" fillId="0" borderId="31" xfId="0" applyFont="1" applyFill="1" applyBorder="1"/>
    <xf numFmtId="4" fontId="4" fillId="0" borderId="32" xfId="0" applyNumberFormat="1" applyFont="1" applyFill="1" applyBorder="1"/>
    <xf numFmtId="0" fontId="4" fillId="0" borderId="36" xfId="0" applyFont="1" applyFill="1" applyBorder="1"/>
    <xf numFmtId="0" fontId="2" fillId="3" borderId="31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right"/>
    </xf>
    <xf numFmtId="0" fontId="2" fillId="0" borderId="31" xfId="0" applyFont="1" applyFill="1" applyBorder="1"/>
    <xf numFmtId="0" fontId="4" fillId="0" borderId="50" xfId="0" applyFont="1" applyFill="1" applyBorder="1"/>
    <xf numFmtId="0" fontId="2" fillId="0" borderId="33" xfId="0" applyFont="1" applyFill="1" applyBorder="1"/>
    <xf numFmtId="0" fontId="4" fillId="0" borderId="51" xfId="0" applyFont="1" applyFill="1" applyBorder="1"/>
    <xf numFmtId="0" fontId="2" fillId="0" borderId="36" xfId="0" applyFont="1" applyFill="1" applyBorder="1"/>
    <xf numFmtId="0" fontId="2" fillId="0" borderId="52" xfId="0" applyFont="1" applyFill="1" applyBorder="1"/>
    <xf numFmtId="0" fontId="4" fillId="0" borderId="54" xfId="0" applyFont="1" applyFill="1" applyBorder="1"/>
    <xf numFmtId="0" fontId="4" fillId="0" borderId="24" xfId="0" applyFont="1" applyFill="1" applyBorder="1"/>
    <xf numFmtId="4" fontId="2" fillId="8" borderId="53" xfId="0" applyNumberFormat="1" applyFont="1" applyFill="1" applyBorder="1"/>
    <xf numFmtId="4" fontId="2" fillId="8" borderId="1" xfId="0" applyNumberFormat="1" applyFont="1" applyFill="1" applyBorder="1"/>
    <xf numFmtId="0" fontId="2" fillId="0" borderId="0" xfId="0" applyFont="1" applyFill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horizontal="right" vertical="center"/>
    </xf>
    <xf numFmtId="0" fontId="2" fillId="7" borderId="4" xfId="0" applyFont="1" applyFill="1" applyBorder="1" applyAlignment="1">
      <alignment vertical="center"/>
    </xf>
    <xf numFmtId="0" fontId="2" fillId="7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5" borderId="37" xfId="0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right" vertical="center"/>
    </xf>
    <xf numFmtId="0" fontId="2" fillId="7" borderId="26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vertical="center"/>
    </xf>
    <xf numFmtId="4" fontId="4" fillId="0" borderId="51" xfId="0" applyNumberFormat="1" applyFont="1" applyFill="1" applyBorder="1" applyAlignment="1">
      <alignment vertical="center"/>
    </xf>
    <xf numFmtId="4" fontId="2" fillId="0" borderId="32" xfId="0" applyNumberFormat="1" applyFont="1" applyFill="1" applyBorder="1" applyAlignment="1">
      <alignment vertical="center"/>
    </xf>
    <xf numFmtId="0" fontId="4" fillId="0" borderId="50" xfId="0" applyFont="1" applyFill="1" applyBorder="1" applyAlignment="1">
      <alignment vertical="center" wrapText="1"/>
    </xf>
    <xf numFmtId="4" fontId="2" fillId="8" borderId="35" xfId="0" applyNumberFormat="1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2" fillId="0" borderId="52" xfId="0" applyFont="1" applyFill="1" applyBorder="1" applyAlignment="1">
      <alignment vertical="center"/>
    </xf>
    <xf numFmtId="4" fontId="2" fillId="0" borderId="53" xfId="0" applyNumberFormat="1" applyFont="1" applyFill="1" applyBorder="1" applyAlignment="1">
      <alignment vertical="center"/>
    </xf>
    <xf numFmtId="0" fontId="4" fillId="0" borderId="5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4" fontId="2" fillId="0" borderId="5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right"/>
    </xf>
    <xf numFmtId="0" fontId="4" fillId="0" borderId="42" xfId="0" applyFont="1" applyFill="1" applyBorder="1" applyAlignment="1"/>
    <xf numFmtId="0" fontId="2" fillId="0" borderId="42" xfId="0" applyFont="1" applyFill="1" applyBorder="1" applyAlignment="1">
      <alignment horizontal="right"/>
    </xf>
    <xf numFmtId="0" fontId="2" fillId="0" borderId="44" xfId="0" applyFont="1" applyFill="1" applyBorder="1" applyAlignment="1">
      <alignment horizontal="right"/>
    </xf>
    <xf numFmtId="0" fontId="2" fillId="3" borderId="44" xfId="0" applyFont="1" applyFill="1" applyBorder="1" applyAlignment="1">
      <alignment horizontal="right"/>
    </xf>
    <xf numFmtId="0" fontId="2" fillId="4" borderId="60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center"/>
    </xf>
    <xf numFmtId="4" fontId="2" fillId="0" borderId="34" xfId="0" applyNumberFormat="1" applyFont="1" applyFill="1" applyBorder="1"/>
    <xf numFmtId="0" fontId="2" fillId="4" borderId="37" xfId="0" applyFont="1" applyFill="1" applyBorder="1" applyAlignment="1">
      <alignment horizontal="center"/>
    </xf>
    <xf numFmtId="4" fontId="2" fillId="0" borderId="35" xfId="0" applyNumberFormat="1" applyFont="1" applyFill="1" applyBorder="1"/>
    <xf numFmtId="0" fontId="2" fillId="3" borderId="40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right" vertical="center" wrapText="1"/>
    </xf>
    <xf numFmtId="0" fontId="4" fillId="0" borderId="39" xfId="0" applyFont="1" applyFill="1" applyBorder="1" applyAlignment="1">
      <alignment horizontal="right" vertical="center" wrapText="1"/>
    </xf>
    <xf numFmtId="0" fontId="4" fillId="0" borderId="40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right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right" vertical="center"/>
    </xf>
    <xf numFmtId="0" fontId="2" fillId="3" borderId="23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44" xfId="0" applyFont="1" applyFill="1" applyBorder="1" applyAlignment="1">
      <alignment horizontal="right" vertical="center" wrapText="1"/>
    </xf>
    <xf numFmtId="0" fontId="2" fillId="4" borderId="58" xfId="0" applyFont="1" applyFill="1" applyBorder="1" applyAlignment="1">
      <alignment horizontal="left" vertical="center"/>
    </xf>
    <xf numFmtId="0" fontId="2" fillId="4" borderId="55" xfId="0" applyFont="1" applyFill="1" applyBorder="1" applyAlignment="1">
      <alignment horizontal="left" vertical="center"/>
    </xf>
    <xf numFmtId="0" fontId="2" fillId="4" borderId="59" xfId="0" applyFont="1" applyFill="1" applyBorder="1" applyAlignment="1">
      <alignment horizontal="left" vertical="center"/>
    </xf>
    <xf numFmtId="0" fontId="2" fillId="4" borderId="46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2" fillId="4" borderId="5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26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7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7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4" fontId="2" fillId="0" borderId="62" xfId="0" applyNumberFormat="1" applyFont="1" applyFill="1" applyBorder="1" applyAlignment="1">
      <alignment horizontal="center"/>
    </xf>
    <xf numFmtId="4" fontId="2" fillId="0" borderId="63" xfId="0" applyNumberFormat="1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57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0" fontId="2" fillId="4" borderId="55" xfId="0" applyFont="1" applyFill="1" applyBorder="1" applyAlignment="1">
      <alignment horizontal="center"/>
    </xf>
    <xf numFmtId="4" fontId="4" fillId="6" borderId="2" xfId="0" applyNumberFormat="1" applyFont="1" applyFill="1" applyBorder="1" applyAlignment="1" applyProtection="1">
      <alignment vertical="center"/>
      <protection locked="0"/>
    </xf>
    <xf numFmtId="4" fontId="4" fillId="6" borderId="34" xfId="0" applyNumberFormat="1" applyFont="1" applyFill="1" applyBorder="1" applyAlignment="1" applyProtection="1">
      <alignment vertical="center"/>
      <protection locked="0"/>
    </xf>
    <xf numFmtId="4" fontId="2" fillId="6" borderId="37" xfId="0" applyNumberFormat="1" applyFont="1" applyFill="1" applyBorder="1" applyAlignment="1" applyProtection="1">
      <alignment vertical="center"/>
      <protection locked="0"/>
    </xf>
    <xf numFmtId="4" fontId="4" fillId="6" borderId="34" xfId="0" applyNumberFormat="1" applyFont="1" applyFill="1" applyBorder="1" applyAlignment="1" applyProtection="1">
      <alignment horizontal="center" vertical="center"/>
      <protection locked="0"/>
    </xf>
    <xf numFmtId="4" fontId="4" fillId="6" borderId="34" xfId="0" applyNumberFormat="1" applyFont="1" applyFill="1" applyBorder="1" applyAlignment="1" applyProtection="1">
      <alignment horizontal="right" vertical="center"/>
      <protection locked="0"/>
    </xf>
    <xf numFmtId="4" fontId="4" fillId="6" borderId="35" xfId="0" applyNumberFormat="1" applyFont="1" applyFill="1" applyBorder="1" applyAlignment="1" applyProtection="1">
      <alignment vertical="center"/>
      <protection locked="0"/>
    </xf>
    <xf numFmtId="4" fontId="4" fillId="6" borderId="2" xfId="0" applyNumberFormat="1" applyFont="1" applyFill="1" applyBorder="1" applyAlignment="1" applyProtection="1">
      <alignment horizontal="right" vertical="center"/>
      <protection locked="0"/>
    </xf>
    <xf numFmtId="4" fontId="4" fillId="6" borderId="2" xfId="0" applyNumberFormat="1" applyFont="1" applyFill="1" applyBorder="1" applyAlignment="1" applyProtection="1">
      <alignment horizontal="center" vertical="center"/>
      <protection locked="0"/>
    </xf>
    <xf numFmtId="4" fontId="4" fillId="6" borderId="9" xfId="0" applyNumberFormat="1" applyFont="1" applyFill="1" applyBorder="1" applyAlignment="1" applyProtection="1">
      <alignment horizontal="right" vertical="center"/>
      <protection locked="0"/>
    </xf>
    <xf numFmtId="4" fontId="4" fillId="6" borderId="41" xfId="0" applyNumberFormat="1" applyFont="1" applyFill="1" applyBorder="1" applyAlignment="1" applyProtection="1">
      <alignment vertical="center"/>
      <protection locked="0"/>
    </xf>
    <xf numFmtId="4" fontId="2" fillId="0" borderId="34" xfId="0" applyNumberFormat="1" applyFont="1" applyFill="1" applyBorder="1" applyAlignment="1" applyProtection="1">
      <alignment vertical="center"/>
    </xf>
    <xf numFmtId="4" fontId="4" fillId="6" borderId="2" xfId="0" applyNumberFormat="1" applyFont="1" applyFill="1" applyBorder="1" applyProtection="1">
      <protection locked="0"/>
    </xf>
    <xf numFmtId="4" fontId="4" fillId="6" borderId="9" xfId="0" applyNumberFormat="1" applyFont="1" applyFill="1" applyBorder="1" applyProtection="1">
      <protection locked="0"/>
    </xf>
    <xf numFmtId="4" fontId="4" fillId="6" borderId="34" xfId="0" applyNumberFormat="1" applyFont="1" applyFill="1" applyBorder="1" applyProtection="1">
      <protection locked="0"/>
    </xf>
    <xf numFmtId="4" fontId="4" fillId="6" borderId="34" xfId="0" applyNumberFormat="1" applyFont="1" applyFill="1" applyBorder="1" applyAlignment="1" applyProtection="1">
      <alignment horizontal="right"/>
      <protection locked="0"/>
    </xf>
    <xf numFmtId="4" fontId="4" fillId="6" borderId="8" xfId="0" applyNumberFormat="1" applyFont="1" applyFill="1" applyBorder="1" applyAlignment="1" applyProtection="1">
      <alignment horizontal="right"/>
      <protection locked="0"/>
    </xf>
    <xf numFmtId="4" fontId="4" fillId="6" borderId="32" xfId="0" applyNumberFormat="1" applyFont="1" applyFill="1" applyBorder="1" applyAlignment="1" applyProtection="1">
      <alignment horizontal="right"/>
      <protection locked="0"/>
    </xf>
    <xf numFmtId="4" fontId="4" fillId="6" borderId="35" xfId="0" applyNumberFormat="1" applyFont="1" applyFill="1" applyBorder="1" applyProtection="1">
      <protection locked="0"/>
    </xf>
    <xf numFmtId="4" fontId="4" fillId="6" borderId="2" xfId="0" applyNumberFormat="1" applyFont="1" applyFill="1" applyBorder="1" applyAlignment="1" applyProtection="1">
      <alignment horizontal="right"/>
      <protection locked="0"/>
    </xf>
    <xf numFmtId="4" fontId="4" fillId="6" borderId="35" xfId="0" applyNumberFormat="1" applyFont="1" applyFill="1" applyBorder="1" applyAlignment="1" applyProtection="1">
      <alignment horizontal="right"/>
      <protection locked="0"/>
    </xf>
    <xf numFmtId="4" fontId="4" fillId="6" borderId="8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4"/>
  <sheetViews>
    <sheetView showGridLines="0" showZeros="0" tabSelected="1" workbookViewId="0">
      <selection activeCell="G1" sqref="G1"/>
    </sheetView>
  </sheetViews>
  <sheetFormatPr baseColWidth="10" defaultRowHeight="15.75"/>
  <cols>
    <col min="1" max="1" width="3.7109375" style="3" customWidth="1"/>
    <col min="2" max="2" width="40.7109375" style="3" customWidth="1"/>
    <col min="3" max="5" width="13.7109375" style="3" customWidth="1"/>
    <col min="6" max="6" width="40.7109375" style="3" customWidth="1"/>
    <col min="7" max="7" width="13.7109375" style="3" customWidth="1"/>
    <col min="8" max="16384" width="11.42578125" style="3"/>
  </cols>
  <sheetData>
    <row r="1" spans="2:7" ht="16.5" thickBot="1">
      <c r="F1" s="10" t="s">
        <v>176</v>
      </c>
      <c r="G1" s="45"/>
    </row>
    <row r="2" spans="2:7" ht="16.5" thickBot="1"/>
    <row r="3" spans="2:7" ht="16.5" thickBot="1">
      <c r="B3" s="180" t="s">
        <v>175</v>
      </c>
      <c r="C3" s="181"/>
      <c r="D3" s="181"/>
      <c r="E3" s="181"/>
      <c r="F3" s="181"/>
      <c r="G3" s="182"/>
    </row>
    <row r="4" spans="2:7" s="9" customFormat="1" ht="31.5">
      <c r="B4" s="30" t="s">
        <v>63</v>
      </c>
      <c r="C4" s="31" t="s">
        <v>64</v>
      </c>
      <c r="D4" s="32" t="s">
        <v>95</v>
      </c>
      <c r="E4" s="31" t="s">
        <v>65</v>
      </c>
      <c r="F4" s="31" t="s">
        <v>66</v>
      </c>
      <c r="G4" s="33" t="s">
        <v>67</v>
      </c>
    </row>
    <row r="5" spans="2:7">
      <c r="B5" s="34" t="s">
        <v>69</v>
      </c>
      <c r="C5" s="22"/>
      <c r="D5" s="22"/>
      <c r="E5" s="22"/>
      <c r="F5" s="25" t="s">
        <v>70</v>
      </c>
      <c r="G5" s="35"/>
    </row>
    <row r="6" spans="2:7">
      <c r="B6" s="36" t="s">
        <v>71</v>
      </c>
      <c r="C6" s="256"/>
      <c r="D6" s="256"/>
      <c r="E6" s="16"/>
      <c r="F6" s="26" t="s">
        <v>72</v>
      </c>
      <c r="G6" s="257"/>
    </row>
    <row r="7" spans="2:7">
      <c r="B7" s="36" t="s">
        <v>159</v>
      </c>
      <c r="C7" s="256"/>
      <c r="D7" s="256"/>
      <c r="E7" s="16"/>
      <c r="F7" s="26" t="s">
        <v>73</v>
      </c>
      <c r="G7" s="257"/>
    </row>
    <row r="8" spans="2:7">
      <c r="B8" s="36" t="s">
        <v>74</v>
      </c>
      <c r="C8" s="256"/>
      <c r="D8" s="256"/>
      <c r="E8" s="16"/>
      <c r="F8" s="26" t="s">
        <v>96</v>
      </c>
      <c r="G8" s="257"/>
    </row>
    <row r="9" spans="2:7">
      <c r="B9" s="36" t="s">
        <v>75</v>
      </c>
      <c r="C9" s="256"/>
      <c r="D9" s="256"/>
      <c r="E9" s="16"/>
      <c r="F9" s="26" t="s">
        <v>97</v>
      </c>
      <c r="G9" s="257"/>
    </row>
    <row r="10" spans="2:7">
      <c r="B10" s="36" t="s">
        <v>160</v>
      </c>
      <c r="C10" s="256"/>
      <c r="D10" s="256"/>
      <c r="E10" s="16">
        <f>C10-D10</f>
        <v>0</v>
      </c>
      <c r="F10" s="26" t="s">
        <v>76</v>
      </c>
      <c r="G10" s="257"/>
    </row>
    <row r="11" spans="2:7">
      <c r="B11" s="36" t="s">
        <v>77</v>
      </c>
      <c r="C11" s="256"/>
      <c r="D11" s="256"/>
      <c r="E11" s="16"/>
      <c r="F11" s="27" t="s">
        <v>78</v>
      </c>
      <c r="G11" s="266">
        <f>E23-(G6+G8+G9+G16+G18+G20)</f>
        <v>0</v>
      </c>
    </row>
    <row r="12" spans="2:7">
      <c r="B12" s="36" t="s">
        <v>158</v>
      </c>
      <c r="C12" s="256"/>
      <c r="D12" s="256"/>
      <c r="E12" s="16">
        <f>C12</f>
        <v>0</v>
      </c>
      <c r="F12" s="28" t="s">
        <v>79</v>
      </c>
      <c r="G12" s="38">
        <f>SUM(G6:G11)</f>
        <v>0</v>
      </c>
    </row>
    <row r="13" spans="2:7">
      <c r="B13" s="39"/>
      <c r="C13" s="16"/>
      <c r="D13" s="16"/>
      <c r="E13" s="16"/>
      <c r="F13" s="12" t="s">
        <v>80</v>
      </c>
      <c r="G13" s="258"/>
    </row>
    <row r="14" spans="2:7" s="9" customFormat="1">
      <c r="B14" s="41" t="s">
        <v>79</v>
      </c>
      <c r="C14" s="11">
        <f>SUM(C6:C12)</f>
        <v>0</v>
      </c>
      <c r="D14" s="11">
        <f>SUM(D6:D12)</f>
        <v>0</v>
      </c>
      <c r="E14" s="11">
        <f>C14-D14</f>
        <v>0</v>
      </c>
      <c r="F14" s="28" t="s">
        <v>82</v>
      </c>
      <c r="G14" s="40">
        <f>G13</f>
        <v>0</v>
      </c>
    </row>
    <row r="15" spans="2:7">
      <c r="B15" s="34" t="s">
        <v>81</v>
      </c>
      <c r="C15" s="16"/>
      <c r="D15" s="16"/>
      <c r="E15" s="16"/>
      <c r="F15" s="18" t="s">
        <v>84</v>
      </c>
      <c r="G15" s="42"/>
    </row>
    <row r="16" spans="2:7">
      <c r="B16" s="36" t="s">
        <v>83</v>
      </c>
      <c r="C16" s="256"/>
      <c r="D16" s="256"/>
      <c r="E16" s="16">
        <f>C16-D16</f>
        <v>0</v>
      </c>
      <c r="F16" s="19" t="s">
        <v>174</v>
      </c>
      <c r="G16" s="257"/>
    </row>
    <row r="17" spans="2:7">
      <c r="B17" s="36" t="s">
        <v>85</v>
      </c>
      <c r="C17" s="256"/>
      <c r="D17" s="256"/>
      <c r="E17" s="16"/>
      <c r="F17" s="19" t="s">
        <v>168</v>
      </c>
      <c r="G17" s="257"/>
    </row>
    <row r="18" spans="2:7">
      <c r="B18" s="36" t="s">
        <v>86</v>
      </c>
      <c r="C18" s="256"/>
      <c r="D18" s="256"/>
      <c r="E18" s="16">
        <f>C18-D18</f>
        <v>0</v>
      </c>
      <c r="F18" s="19" t="s">
        <v>88</v>
      </c>
      <c r="G18" s="257"/>
    </row>
    <row r="19" spans="2:7">
      <c r="B19" s="36" t="s">
        <v>87</v>
      </c>
      <c r="C19" s="256"/>
      <c r="D19" s="256"/>
      <c r="E19" s="16"/>
      <c r="F19" s="20" t="s">
        <v>90</v>
      </c>
      <c r="G19" s="259"/>
    </row>
    <row r="20" spans="2:7">
      <c r="B20" s="36" t="s">
        <v>89</v>
      </c>
      <c r="C20" s="262"/>
      <c r="D20" s="263"/>
      <c r="E20" s="16">
        <f>C20-D20</f>
        <v>0</v>
      </c>
      <c r="F20" s="20" t="s">
        <v>92</v>
      </c>
      <c r="G20" s="260"/>
    </row>
    <row r="21" spans="2:7">
      <c r="B21" s="39" t="s">
        <v>91</v>
      </c>
      <c r="C21" s="264"/>
      <c r="D21" s="264"/>
      <c r="E21" s="17">
        <f>C21-D21</f>
        <v>0</v>
      </c>
      <c r="F21" s="21" t="s">
        <v>93</v>
      </c>
      <c r="G21" s="261"/>
    </row>
    <row r="22" spans="2:7" s="9" customFormat="1">
      <c r="B22" s="41" t="s">
        <v>82</v>
      </c>
      <c r="C22" s="11">
        <f>SUM(C16:C21)</f>
        <v>0</v>
      </c>
      <c r="D22" s="11">
        <f>SUM(D16:D21)</f>
        <v>0</v>
      </c>
      <c r="E22" s="11">
        <f>SUM(E16:E21)</f>
        <v>0</v>
      </c>
      <c r="F22" s="28" t="s">
        <v>94</v>
      </c>
      <c r="G22" s="40">
        <f>SUM(G16:G21)</f>
        <v>0</v>
      </c>
    </row>
    <row r="23" spans="2:7" s="9" customFormat="1">
      <c r="B23" s="44" t="s">
        <v>27</v>
      </c>
      <c r="C23" s="11">
        <f>C14+C22</f>
        <v>0</v>
      </c>
      <c r="D23" s="11">
        <f>D14+D22</f>
        <v>0</v>
      </c>
      <c r="E23" s="11">
        <f>E14+E22</f>
        <v>0</v>
      </c>
      <c r="F23" s="29" t="s">
        <v>27</v>
      </c>
      <c r="G23" s="40">
        <f>G12+G14+G22</f>
        <v>0</v>
      </c>
    </row>
    <row r="24" spans="2:7" ht="16.5" thickBot="1">
      <c r="B24" s="183" t="s">
        <v>167</v>
      </c>
      <c r="C24" s="184"/>
      <c r="D24" s="184"/>
      <c r="E24" s="184"/>
      <c r="F24" s="185"/>
      <c r="G24" s="265"/>
    </row>
  </sheetData>
  <sheetProtection sheet="1" objects="1" scenarios="1"/>
  <mergeCells count="2">
    <mergeCell ref="B3:G3"/>
    <mergeCell ref="B24:F24"/>
  </mergeCells>
  <phoneticPr fontId="0" type="noConversion"/>
  <pageMargins left="0.78740157499999996" right="0.78740157499999996" top="0.984251969" bottom="0.984251969" header="0.4921259845" footer="0.492125984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5"/>
  <sheetViews>
    <sheetView showGridLines="0" showZeros="0" workbookViewId="0">
      <selection activeCell="G1" sqref="G1"/>
    </sheetView>
  </sheetViews>
  <sheetFormatPr baseColWidth="10" defaultRowHeight="15.75"/>
  <cols>
    <col min="1" max="1" width="3.7109375" style="3" customWidth="1"/>
    <col min="2" max="2" width="40.7109375" style="3" customWidth="1"/>
    <col min="3" max="5" width="13.7109375" style="3" customWidth="1"/>
    <col min="6" max="6" width="40.7109375" style="3" customWidth="1"/>
    <col min="7" max="7" width="13.7109375" style="3" customWidth="1"/>
    <col min="8" max="16384" width="11.42578125" style="3"/>
  </cols>
  <sheetData>
    <row r="1" spans="2:11" ht="16.5" thickBot="1">
      <c r="F1" s="10" t="s">
        <v>176</v>
      </c>
      <c r="G1" s="45"/>
    </row>
    <row r="2" spans="2:11" ht="16.5" thickBot="1"/>
    <row r="3" spans="2:11" ht="16.5" thickBot="1">
      <c r="B3" s="180" t="s">
        <v>177</v>
      </c>
      <c r="C3" s="181"/>
      <c r="D3" s="181"/>
      <c r="E3" s="181"/>
      <c r="F3" s="181"/>
      <c r="G3" s="182"/>
    </row>
    <row r="4" spans="2:11" s="9" customFormat="1" ht="31.5">
      <c r="B4" s="30" t="s">
        <v>63</v>
      </c>
      <c r="C4" s="31" t="s">
        <v>64</v>
      </c>
      <c r="D4" s="32" t="s">
        <v>95</v>
      </c>
      <c r="E4" s="31" t="s">
        <v>65</v>
      </c>
      <c r="F4" s="31" t="s">
        <v>66</v>
      </c>
      <c r="G4" s="33" t="s">
        <v>67</v>
      </c>
    </row>
    <row r="5" spans="2:11">
      <c r="B5" s="34" t="s">
        <v>69</v>
      </c>
      <c r="C5" s="22"/>
      <c r="D5" s="22"/>
      <c r="E5" s="22"/>
      <c r="F5" s="161" t="s">
        <v>70</v>
      </c>
      <c r="G5" s="35"/>
    </row>
    <row r="6" spans="2:11">
      <c r="B6" s="36" t="s">
        <v>71</v>
      </c>
      <c r="C6" s="256"/>
      <c r="D6" s="256"/>
      <c r="E6" s="16"/>
      <c r="F6" s="54" t="s">
        <v>72</v>
      </c>
      <c r="G6" s="257"/>
      <c r="H6" s="4"/>
      <c r="I6" s="4"/>
      <c r="J6" s="4"/>
      <c r="K6" s="4"/>
    </row>
    <row r="7" spans="2:11">
      <c r="B7" s="36" t="s">
        <v>159</v>
      </c>
      <c r="C7" s="256"/>
      <c r="D7" s="256"/>
      <c r="E7" s="16"/>
      <c r="F7" s="54" t="s">
        <v>73</v>
      </c>
      <c r="G7" s="257"/>
    </row>
    <row r="8" spans="2:11">
      <c r="B8" s="36" t="s">
        <v>74</v>
      </c>
      <c r="C8" s="256"/>
      <c r="D8" s="256"/>
      <c r="E8" s="16"/>
      <c r="F8" s="54" t="s">
        <v>96</v>
      </c>
      <c r="G8" s="257"/>
    </row>
    <row r="9" spans="2:11">
      <c r="B9" s="36" t="s">
        <v>75</v>
      </c>
      <c r="C9" s="256"/>
      <c r="D9" s="256"/>
      <c r="E9" s="16"/>
      <c r="F9" s="54" t="s">
        <v>97</v>
      </c>
      <c r="G9" s="257"/>
    </row>
    <row r="10" spans="2:11">
      <c r="B10" s="36" t="s">
        <v>160</v>
      </c>
      <c r="C10" s="256"/>
      <c r="D10" s="256"/>
      <c r="E10" s="16">
        <f>C10-D10</f>
        <v>0</v>
      </c>
      <c r="F10" s="54" t="s">
        <v>76</v>
      </c>
      <c r="G10" s="257"/>
    </row>
    <row r="11" spans="2:11">
      <c r="B11" s="36" t="s">
        <v>77</v>
      </c>
      <c r="C11" s="256"/>
      <c r="D11" s="256"/>
      <c r="E11" s="16"/>
      <c r="F11" s="160" t="s">
        <v>78</v>
      </c>
      <c r="G11" s="266">
        <f>E23-(G6+G8+G9+G16+G18+G20)</f>
        <v>0</v>
      </c>
    </row>
    <row r="12" spans="2:11">
      <c r="B12" s="36" t="s">
        <v>158</v>
      </c>
      <c r="C12" s="256"/>
      <c r="D12" s="256"/>
      <c r="E12" s="16">
        <f>C12</f>
        <v>0</v>
      </c>
      <c r="F12" s="55" t="s">
        <v>79</v>
      </c>
      <c r="G12" s="40">
        <f>SUM(G6:G11)</f>
        <v>0</v>
      </c>
    </row>
    <row r="13" spans="2:11" s="9" customFormat="1">
      <c r="B13" s="57"/>
      <c r="C13" s="51"/>
      <c r="D13" s="51"/>
      <c r="E13" s="51"/>
      <c r="F13" s="56" t="s">
        <v>80</v>
      </c>
      <c r="G13" s="258"/>
    </row>
    <row r="14" spans="2:11">
      <c r="B14" s="41" t="s">
        <v>79</v>
      </c>
      <c r="C14" s="11">
        <f>SUM(C6:C12)</f>
        <v>0</v>
      </c>
      <c r="D14" s="11">
        <f>SUM(D6:D12)</f>
        <v>0</v>
      </c>
      <c r="E14" s="11">
        <f>C14-D14</f>
        <v>0</v>
      </c>
      <c r="F14" s="55" t="s">
        <v>82</v>
      </c>
      <c r="G14" s="40">
        <f>G13</f>
        <v>0</v>
      </c>
      <c r="I14" s="6"/>
    </row>
    <row r="15" spans="2:11">
      <c r="B15" s="162" t="s">
        <v>81</v>
      </c>
      <c r="C15" s="16"/>
      <c r="D15" s="16"/>
      <c r="E15" s="16"/>
      <c r="F15" s="18" t="s">
        <v>84</v>
      </c>
      <c r="G15" s="52"/>
    </row>
    <row r="16" spans="2:11">
      <c r="B16" s="36" t="s">
        <v>83</v>
      </c>
      <c r="C16" s="256"/>
      <c r="D16" s="256"/>
      <c r="E16" s="16">
        <f>C16-D16</f>
        <v>0</v>
      </c>
      <c r="F16" s="19" t="s">
        <v>174</v>
      </c>
      <c r="G16" s="257"/>
      <c r="I16" s="6"/>
    </row>
    <row r="17" spans="2:10">
      <c r="B17" s="36" t="s">
        <v>85</v>
      </c>
      <c r="C17" s="256"/>
      <c r="D17" s="256"/>
      <c r="E17" s="16"/>
      <c r="F17" s="19" t="s">
        <v>168</v>
      </c>
      <c r="G17" s="257"/>
      <c r="J17" s="50"/>
    </row>
    <row r="18" spans="2:10">
      <c r="B18" s="36" t="s">
        <v>86</v>
      </c>
      <c r="C18" s="256"/>
      <c r="D18" s="256"/>
      <c r="E18" s="16">
        <f>C18-D18</f>
        <v>0</v>
      </c>
      <c r="F18" s="19" t="s">
        <v>88</v>
      </c>
      <c r="G18" s="257"/>
    </row>
    <row r="19" spans="2:10">
      <c r="B19" s="36" t="s">
        <v>87</v>
      </c>
      <c r="C19" s="256"/>
      <c r="D19" s="256"/>
      <c r="E19" s="16"/>
      <c r="F19" s="20" t="s">
        <v>90</v>
      </c>
      <c r="G19" s="259"/>
    </row>
    <row r="20" spans="2:10">
      <c r="B20" s="36" t="s">
        <v>89</v>
      </c>
      <c r="C20" s="262"/>
      <c r="D20" s="263"/>
      <c r="E20" s="16">
        <f>C20-D20</f>
        <v>0</v>
      </c>
      <c r="F20" s="20" t="s">
        <v>92</v>
      </c>
      <c r="G20" s="260"/>
    </row>
    <row r="21" spans="2:10">
      <c r="B21" s="36" t="s">
        <v>91</v>
      </c>
      <c r="C21" s="262"/>
      <c r="D21" s="262"/>
      <c r="E21" s="16">
        <f>C21-D21</f>
        <v>0</v>
      </c>
      <c r="F21" s="19" t="s">
        <v>93</v>
      </c>
      <c r="G21" s="257"/>
      <c r="I21" s="7"/>
      <c r="J21" s="4"/>
    </row>
    <row r="22" spans="2:10" s="9" customFormat="1">
      <c r="B22" s="41" t="s">
        <v>82</v>
      </c>
      <c r="C22" s="11">
        <f>SUM(C16:C21)</f>
        <v>0</v>
      </c>
      <c r="D22" s="11">
        <f>SUM(D16:D21)</f>
        <v>0</v>
      </c>
      <c r="E22" s="11">
        <f>C22-D22</f>
        <v>0</v>
      </c>
      <c r="F22" s="28" t="s">
        <v>94</v>
      </c>
      <c r="G22" s="40">
        <f>SUM(G16:G21)</f>
        <v>0</v>
      </c>
    </row>
    <row r="23" spans="2:10">
      <c r="B23" s="44" t="s">
        <v>27</v>
      </c>
      <c r="C23" s="11">
        <f>C14+C22</f>
        <v>0</v>
      </c>
      <c r="D23" s="11">
        <f>D14+D22</f>
        <v>0</v>
      </c>
      <c r="E23" s="11">
        <f>E14+E22</f>
        <v>0</v>
      </c>
      <c r="F23" s="29" t="s">
        <v>27</v>
      </c>
      <c r="G23" s="40">
        <f>G12+G14+G22</f>
        <v>0</v>
      </c>
      <c r="I23" s="6"/>
    </row>
    <row r="24" spans="2:10" ht="16.5" thickBot="1">
      <c r="B24" s="183" t="s">
        <v>167</v>
      </c>
      <c r="C24" s="184"/>
      <c r="D24" s="184"/>
      <c r="E24" s="184"/>
      <c r="F24" s="185"/>
      <c r="G24" s="265"/>
    </row>
    <row r="25" spans="2:10">
      <c r="B25" s="6"/>
    </row>
  </sheetData>
  <sheetProtection sheet="1" objects="1" scenarios="1"/>
  <mergeCells count="2">
    <mergeCell ref="B3:G3"/>
    <mergeCell ref="B24:F24"/>
  </mergeCells>
  <phoneticPr fontId="0" type="noConversion"/>
  <pageMargins left="0.78740157499999996" right="0.78740157499999996" top="0.984251969" bottom="0.984251969" header="0.4921259845" footer="0.492125984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E48"/>
  <sheetViews>
    <sheetView showGridLines="0" showZeros="0" workbookViewId="0">
      <selection activeCell="D9" sqref="D9"/>
    </sheetView>
  </sheetViews>
  <sheetFormatPr baseColWidth="10" defaultRowHeight="15.75"/>
  <cols>
    <col min="1" max="1" width="3.7109375" style="46" customWidth="1"/>
    <col min="2" max="2" width="40.7109375" style="46" customWidth="1"/>
    <col min="3" max="3" width="13.7109375" style="46" customWidth="1"/>
    <col min="4" max="4" width="40.7109375" style="46" customWidth="1"/>
    <col min="5" max="5" width="13.7109375" style="46" customWidth="1"/>
    <col min="6" max="16384" width="11.42578125" style="46"/>
  </cols>
  <sheetData>
    <row r="1" spans="2:5" ht="16.5" thickBot="1">
      <c r="D1" s="10" t="s">
        <v>176</v>
      </c>
      <c r="E1" s="45"/>
    </row>
    <row r="2" spans="2:5" ht="16.5" thickBot="1"/>
    <row r="3" spans="2:5" ht="16.5" thickBot="1">
      <c r="B3" s="186" t="s">
        <v>190</v>
      </c>
      <c r="C3" s="187"/>
      <c r="D3" s="187"/>
      <c r="E3" s="188"/>
    </row>
    <row r="4" spans="2:5">
      <c r="B4" s="91" t="s">
        <v>4</v>
      </c>
      <c r="C4" s="92" t="s">
        <v>8</v>
      </c>
      <c r="D4" s="92" t="s">
        <v>5</v>
      </c>
      <c r="E4" s="93" t="s">
        <v>8</v>
      </c>
    </row>
    <row r="5" spans="2:5" s="47" customFormat="1">
      <c r="B5" s="94" t="s">
        <v>23</v>
      </c>
      <c r="C5" s="79"/>
      <c r="D5" s="76" t="s">
        <v>28</v>
      </c>
      <c r="E5" s="101"/>
    </row>
    <row r="6" spans="2:5">
      <c r="B6" s="95" t="s">
        <v>9</v>
      </c>
      <c r="C6" s="267"/>
      <c r="D6" s="70" t="s">
        <v>30</v>
      </c>
      <c r="E6" s="269"/>
    </row>
    <row r="7" spans="2:5">
      <c r="B7" s="95" t="s">
        <v>192</v>
      </c>
      <c r="C7" s="267"/>
      <c r="D7" s="70" t="s">
        <v>128</v>
      </c>
      <c r="E7" s="269"/>
    </row>
    <row r="8" spans="2:5">
      <c r="B8" s="95" t="s">
        <v>10</v>
      </c>
      <c r="C8" s="267"/>
      <c r="D8" s="70" t="s">
        <v>41</v>
      </c>
      <c r="E8" s="269"/>
    </row>
    <row r="9" spans="2:5">
      <c r="B9" s="95" t="s">
        <v>38</v>
      </c>
      <c r="C9" s="267"/>
      <c r="D9" s="70" t="s">
        <v>42</v>
      </c>
      <c r="E9" s="269"/>
    </row>
    <row r="10" spans="2:5">
      <c r="B10" s="95" t="s">
        <v>15</v>
      </c>
      <c r="C10" s="267"/>
      <c r="D10" s="70" t="s">
        <v>0</v>
      </c>
      <c r="E10" s="269"/>
    </row>
    <row r="11" spans="2:5">
      <c r="B11" s="95" t="s">
        <v>16</v>
      </c>
      <c r="C11" s="267"/>
      <c r="D11" s="70" t="s">
        <v>193</v>
      </c>
      <c r="E11" s="270"/>
    </row>
    <row r="12" spans="2:5">
      <c r="B12" s="95" t="s">
        <v>39</v>
      </c>
      <c r="C12" s="267"/>
      <c r="D12" s="70" t="s">
        <v>194</v>
      </c>
      <c r="E12" s="270"/>
    </row>
    <row r="13" spans="2:5">
      <c r="B13" s="95" t="s">
        <v>11</v>
      </c>
      <c r="C13" s="267"/>
      <c r="D13" s="70"/>
      <c r="E13" s="96"/>
    </row>
    <row r="14" spans="2:5">
      <c r="B14" s="95" t="s">
        <v>12</v>
      </c>
      <c r="C14" s="267"/>
      <c r="D14" s="70"/>
      <c r="E14" s="96"/>
    </row>
    <row r="15" spans="2:5">
      <c r="B15" s="95" t="s">
        <v>37</v>
      </c>
      <c r="C15" s="267"/>
      <c r="D15" s="70"/>
      <c r="E15" s="96"/>
    </row>
    <row r="16" spans="2:5">
      <c r="B16" s="95" t="s">
        <v>14</v>
      </c>
      <c r="C16" s="267"/>
      <c r="D16" s="70"/>
      <c r="E16" s="96"/>
    </row>
    <row r="17" spans="2:5">
      <c r="B17" s="95" t="s">
        <v>13</v>
      </c>
      <c r="C17" s="267"/>
      <c r="D17" s="70"/>
      <c r="E17" s="96"/>
    </row>
    <row r="18" spans="2:5">
      <c r="B18" s="95" t="s">
        <v>3</v>
      </c>
      <c r="C18" s="268"/>
      <c r="D18" s="70"/>
      <c r="E18" s="97"/>
    </row>
    <row r="19" spans="2:5" s="47" customFormat="1">
      <c r="B19" s="98" t="s">
        <v>6</v>
      </c>
      <c r="C19" s="75">
        <f>SUM(C6:C18)</f>
        <v>0</v>
      </c>
      <c r="D19" s="77" t="s">
        <v>31</v>
      </c>
      <c r="E19" s="99">
        <f>SUM(E6:E18)</f>
        <v>0</v>
      </c>
    </row>
    <row r="20" spans="2:5" ht="31.5">
      <c r="B20" s="100" t="s">
        <v>191</v>
      </c>
      <c r="C20" s="271"/>
      <c r="D20" s="78" t="s">
        <v>191</v>
      </c>
      <c r="E20" s="272"/>
    </row>
    <row r="21" spans="2:5" s="47" customFormat="1">
      <c r="B21" s="94" t="s">
        <v>24</v>
      </c>
      <c r="C21" s="79"/>
      <c r="D21" s="76" t="s">
        <v>29</v>
      </c>
      <c r="E21" s="101"/>
    </row>
    <row r="22" spans="2:5">
      <c r="B22" s="95" t="s">
        <v>49</v>
      </c>
      <c r="C22" s="267"/>
      <c r="D22" s="70" t="s">
        <v>46</v>
      </c>
      <c r="E22" s="269"/>
    </row>
    <row r="23" spans="2:5">
      <c r="B23" s="95" t="s">
        <v>43</v>
      </c>
      <c r="C23" s="267"/>
      <c r="D23" s="70" t="s">
        <v>32</v>
      </c>
      <c r="E23" s="269"/>
    </row>
    <row r="24" spans="2:5">
      <c r="B24" s="95" t="s">
        <v>17</v>
      </c>
      <c r="C24" s="267"/>
      <c r="D24" s="70" t="s">
        <v>33</v>
      </c>
      <c r="E24" s="269"/>
    </row>
    <row r="25" spans="2:5">
      <c r="B25" s="95" t="s">
        <v>18</v>
      </c>
      <c r="C25" s="267"/>
      <c r="D25" s="70" t="s">
        <v>48</v>
      </c>
      <c r="E25" s="269"/>
    </row>
    <row r="26" spans="2:5">
      <c r="B26" s="95" t="s">
        <v>19</v>
      </c>
      <c r="C26" s="267"/>
      <c r="D26" s="70" t="s">
        <v>47</v>
      </c>
      <c r="E26" s="269"/>
    </row>
    <row r="27" spans="2:5">
      <c r="B27" s="95" t="s">
        <v>44</v>
      </c>
      <c r="C27" s="267"/>
      <c r="D27" s="70" t="s">
        <v>34</v>
      </c>
      <c r="E27" s="269"/>
    </row>
    <row r="28" spans="2:5">
      <c r="B28" s="95"/>
      <c r="C28" s="69"/>
      <c r="D28" s="70" t="s">
        <v>45</v>
      </c>
      <c r="E28" s="273"/>
    </row>
    <row r="29" spans="2:5" s="47" customFormat="1">
      <c r="B29" s="102" t="s">
        <v>6</v>
      </c>
      <c r="C29" s="79">
        <f>SUM(C22:C28)</f>
        <v>0</v>
      </c>
      <c r="D29" s="80" t="s">
        <v>6</v>
      </c>
      <c r="E29" s="101">
        <f>SUM(E22:E28)</f>
        <v>0</v>
      </c>
    </row>
    <row r="30" spans="2:5" s="47" customFormat="1">
      <c r="B30" s="103" t="s">
        <v>25</v>
      </c>
      <c r="C30" s="79"/>
      <c r="D30" s="76" t="s">
        <v>61</v>
      </c>
      <c r="E30" s="101"/>
    </row>
    <row r="31" spans="2:5">
      <c r="B31" s="95" t="s">
        <v>50</v>
      </c>
      <c r="C31" s="267"/>
      <c r="D31" s="70" t="s">
        <v>52</v>
      </c>
      <c r="E31" s="269"/>
    </row>
    <row r="32" spans="2:5">
      <c r="B32" s="95" t="s">
        <v>51</v>
      </c>
      <c r="C32" s="267"/>
      <c r="D32" s="70" t="s">
        <v>53</v>
      </c>
      <c r="E32" s="269"/>
    </row>
    <row r="33" spans="2:5">
      <c r="B33" s="104" t="s">
        <v>56</v>
      </c>
      <c r="C33" s="274"/>
      <c r="D33" s="81" t="s">
        <v>54</v>
      </c>
      <c r="E33" s="270"/>
    </row>
    <row r="34" spans="2:5">
      <c r="B34" s="104" t="s">
        <v>57</v>
      </c>
      <c r="C34" s="274"/>
      <c r="D34" s="81" t="s">
        <v>55</v>
      </c>
      <c r="E34" s="270"/>
    </row>
    <row r="35" spans="2:5">
      <c r="B35" s="104"/>
      <c r="C35" s="73"/>
      <c r="D35" s="70" t="s">
        <v>62</v>
      </c>
      <c r="E35" s="269"/>
    </row>
    <row r="36" spans="2:5">
      <c r="B36" s="95" t="s">
        <v>59</v>
      </c>
      <c r="C36" s="267"/>
      <c r="D36" s="82" t="s">
        <v>195</v>
      </c>
      <c r="E36" s="270"/>
    </row>
    <row r="37" spans="2:5">
      <c r="B37" s="95" t="s">
        <v>60</v>
      </c>
      <c r="C37" s="268"/>
      <c r="D37" s="70" t="s">
        <v>194</v>
      </c>
      <c r="E37" s="275"/>
    </row>
    <row r="38" spans="2:5" s="47" customFormat="1">
      <c r="B38" s="102" t="s">
        <v>6</v>
      </c>
      <c r="C38" s="79">
        <f>SUM(C31:C37)</f>
        <v>0</v>
      </c>
      <c r="D38" s="80" t="s">
        <v>6</v>
      </c>
      <c r="E38" s="101">
        <f>SUM(E31:E37)</f>
        <v>0</v>
      </c>
    </row>
    <row r="39" spans="2:5">
      <c r="B39" s="105" t="s">
        <v>20</v>
      </c>
      <c r="C39" s="276"/>
      <c r="D39" s="71"/>
      <c r="E39" s="106"/>
    </row>
    <row r="40" spans="2:5">
      <c r="B40" s="107" t="s">
        <v>58</v>
      </c>
      <c r="C40" s="268"/>
      <c r="D40" s="72"/>
      <c r="E40" s="97"/>
    </row>
    <row r="41" spans="2:5" s="47" customFormat="1">
      <c r="B41" s="108" t="s">
        <v>26</v>
      </c>
      <c r="C41" s="79">
        <f>C19+C29+C38+C39+C40</f>
        <v>0</v>
      </c>
      <c r="D41" s="89" t="s">
        <v>35</v>
      </c>
      <c r="E41" s="101">
        <f>E19+E29+E38</f>
        <v>0</v>
      </c>
    </row>
    <row r="42" spans="2:5" s="47" customFormat="1">
      <c r="B42" s="109" t="s">
        <v>21</v>
      </c>
      <c r="C42" s="120" t="str">
        <f>IF(E41&gt;C41,E41-C41,"")</f>
        <v/>
      </c>
      <c r="D42" s="83" t="s">
        <v>36</v>
      </c>
      <c r="E42" s="99" t="str">
        <f>IF(C41&gt;E41,C41-E41,"")</f>
        <v/>
      </c>
    </row>
    <row r="43" spans="2:5" s="47" customFormat="1">
      <c r="B43" s="110" t="s">
        <v>27</v>
      </c>
      <c r="C43" s="75">
        <f>E43</f>
        <v>0</v>
      </c>
      <c r="D43" s="90" t="s">
        <v>27</v>
      </c>
      <c r="E43" s="99">
        <f>E41</f>
        <v>0</v>
      </c>
    </row>
    <row r="44" spans="2:5">
      <c r="B44" s="111" t="s">
        <v>1</v>
      </c>
      <c r="C44" s="79">
        <f>E19-C19</f>
        <v>0</v>
      </c>
      <c r="D44" s="86"/>
      <c r="E44" s="112"/>
    </row>
    <row r="45" spans="2:5">
      <c r="B45" s="113" t="s">
        <v>7</v>
      </c>
      <c r="C45" s="84">
        <f>E29-C29</f>
        <v>0</v>
      </c>
      <c r="D45" s="87"/>
      <c r="E45" s="114"/>
    </row>
    <row r="46" spans="2:5">
      <c r="B46" s="113" t="s">
        <v>22</v>
      </c>
      <c r="C46" s="84">
        <f>C44+C45</f>
        <v>0</v>
      </c>
      <c r="D46" s="87"/>
      <c r="E46" s="114"/>
    </row>
    <row r="47" spans="2:5">
      <c r="B47" s="115" t="s">
        <v>2</v>
      </c>
      <c r="C47" s="85">
        <f>E38-C38</f>
        <v>0</v>
      </c>
      <c r="D47" s="87"/>
      <c r="E47" s="114"/>
    </row>
    <row r="48" spans="2:5" ht="16.5" thickBot="1">
      <c r="B48" s="116" t="s">
        <v>78</v>
      </c>
      <c r="C48" s="119">
        <f>C46+C47-C40</f>
        <v>0</v>
      </c>
      <c r="D48" s="117"/>
      <c r="E48" s="118"/>
    </row>
  </sheetData>
  <sheetProtection sheet="1" objects="1" scenarios="1"/>
  <mergeCells count="5">
    <mergeCell ref="B3:E3"/>
    <mergeCell ref="E11:E12"/>
    <mergeCell ref="C33:C34"/>
    <mergeCell ref="E33:E34"/>
    <mergeCell ref="E36:E37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7"/>
  <sheetViews>
    <sheetView showGridLines="0" showZeros="0" workbookViewId="0">
      <selection activeCell="B2" sqref="B2:F2"/>
    </sheetView>
  </sheetViews>
  <sheetFormatPr baseColWidth="10" defaultRowHeight="15.75"/>
  <cols>
    <col min="1" max="1" width="3.7109375" style="3" customWidth="1"/>
    <col min="2" max="2" width="3.7109375" style="4" customWidth="1"/>
    <col min="3" max="3" width="60" style="3" customWidth="1"/>
    <col min="4" max="6" width="13.7109375" style="3" customWidth="1"/>
    <col min="7" max="16384" width="11.42578125" style="3"/>
  </cols>
  <sheetData>
    <row r="1" spans="2:6" ht="16.5" thickBot="1"/>
    <row r="2" spans="2:6" ht="16.5" thickBot="1">
      <c r="B2" s="189" t="s">
        <v>178</v>
      </c>
      <c r="C2" s="190"/>
      <c r="D2" s="190"/>
      <c r="E2" s="190"/>
      <c r="F2" s="191"/>
    </row>
    <row r="3" spans="2:6" ht="31.5">
      <c r="B3" s="194" t="s">
        <v>180</v>
      </c>
      <c r="C3" s="195"/>
      <c r="D3" s="31" t="s">
        <v>68</v>
      </c>
      <c r="E3" s="31" t="s">
        <v>67</v>
      </c>
      <c r="F3" s="63" t="s">
        <v>179</v>
      </c>
    </row>
    <row r="4" spans="2:6">
      <c r="B4" s="64"/>
      <c r="C4" s="53" t="s">
        <v>181</v>
      </c>
      <c r="D4" s="22">
        <f>'Bilan N-1'!G12+'Bilan N-1'!G16+'Bilan N-1'!D23-'Bilan N-1'!G24</f>
        <v>0</v>
      </c>
      <c r="E4" s="22">
        <f>'Bilan N'!G12+'Bilan N'!G16-'Bilan N'!G24+'Bilan N'!D23</f>
        <v>0</v>
      </c>
      <c r="F4" s="35">
        <f>E4-D4</f>
        <v>0</v>
      </c>
    </row>
    <row r="5" spans="2:6">
      <c r="B5" s="65" t="s">
        <v>98</v>
      </c>
      <c r="C5" s="60" t="s">
        <v>182</v>
      </c>
      <c r="D5" s="17">
        <f>'Bilan N-1'!C14</f>
        <v>0</v>
      </c>
      <c r="E5" s="17">
        <f>'Bilan N'!C14</f>
        <v>0</v>
      </c>
      <c r="F5" s="43">
        <f>E5-D5</f>
        <v>0</v>
      </c>
    </row>
    <row r="6" spans="2:6" s="9" customFormat="1">
      <c r="B6" s="66" t="s">
        <v>99</v>
      </c>
      <c r="C6" s="61" t="s">
        <v>169</v>
      </c>
      <c r="D6" s="11">
        <f>D4-D5</f>
        <v>0</v>
      </c>
      <c r="E6" s="11">
        <f>E4-E5</f>
        <v>0</v>
      </c>
      <c r="F6" s="40">
        <f>F4-F5</f>
        <v>0</v>
      </c>
    </row>
    <row r="7" spans="2:6">
      <c r="B7" s="64"/>
      <c r="C7" s="53" t="s">
        <v>183</v>
      </c>
      <c r="D7" s="22">
        <f>'Bilan N-1'!C16+'Bilan N-1'!C18</f>
        <v>0</v>
      </c>
      <c r="E7" s="22">
        <f>'Bilan N'!C16+'Bilan N'!C18</f>
        <v>0</v>
      </c>
      <c r="F7" s="35">
        <f>E7-D7</f>
        <v>0</v>
      </c>
    </row>
    <row r="8" spans="2:6">
      <c r="B8" s="65" t="s">
        <v>98</v>
      </c>
      <c r="C8" s="60" t="s">
        <v>184</v>
      </c>
      <c r="D8" s="17">
        <f>'Bilan N-1'!G18</f>
        <v>0</v>
      </c>
      <c r="E8" s="17">
        <f>'Bilan N'!G18</f>
        <v>0</v>
      </c>
      <c r="F8" s="43">
        <f>E8-D8</f>
        <v>0</v>
      </c>
    </row>
    <row r="9" spans="2:6" s="9" customFormat="1">
      <c r="B9" s="66" t="s">
        <v>99</v>
      </c>
      <c r="C9" s="61" t="s">
        <v>170</v>
      </c>
      <c r="D9" s="11">
        <f>D7-D8</f>
        <v>0</v>
      </c>
      <c r="E9" s="11">
        <f>E7-E8</f>
        <v>0</v>
      </c>
      <c r="F9" s="40">
        <f>F7-F8</f>
        <v>0</v>
      </c>
    </row>
    <row r="10" spans="2:6">
      <c r="B10" s="64"/>
      <c r="C10" s="53" t="s">
        <v>185</v>
      </c>
      <c r="D10" s="22">
        <f>'Bilan N-1'!C20</f>
        <v>0</v>
      </c>
      <c r="E10" s="22">
        <f>'Bilan N'!C20</f>
        <v>0</v>
      </c>
      <c r="F10" s="35">
        <f>E10-D10</f>
        <v>0</v>
      </c>
    </row>
    <row r="11" spans="2:6">
      <c r="B11" s="65" t="s">
        <v>98</v>
      </c>
      <c r="C11" s="60" t="s">
        <v>186</v>
      </c>
      <c r="D11" s="17">
        <f>'Bilan N-1'!G20</f>
        <v>0</v>
      </c>
      <c r="E11" s="17">
        <f>'Bilan N'!G20</f>
        <v>0</v>
      </c>
      <c r="F11" s="43">
        <f>E11-D11</f>
        <v>0</v>
      </c>
    </row>
    <row r="12" spans="2:6" s="9" customFormat="1">
      <c r="B12" s="66" t="s">
        <v>99</v>
      </c>
      <c r="C12" s="61" t="s">
        <v>171</v>
      </c>
      <c r="D12" s="11">
        <f>D10-D11</f>
        <v>0</v>
      </c>
      <c r="E12" s="11">
        <f>E10-E11</f>
        <v>0</v>
      </c>
      <c r="F12" s="40">
        <f>F10-F11</f>
        <v>0</v>
      </c>
    </row>
    <row r="13" spans="2:6" s="9" customFormat="1">
      <c r="B13" s="66"/>
      <c r="C13" s="61" t="s">
        <v>172</v>
      </c>
      <c r="D13" s="11">
        <f>D9+D12</f>
        <v>0</v>
      </c>
      <c r="E13" s="11">
        <f>E9+E12</f>
        <v>0</v>
      </c>
      <c r="F13" s="40">
        <f>F9+F12</f>
        <v>0</v>
      </c>
    </row>
    <row r="14" spans="2:6">
      <c r="B14" s="64"/>
      <c r="C14" s="53" t="s">
        <v>187</v>
      </c>
      <c r="D14" s="22">
        <f>'Bilan N-1'!C21</f>
        <v>0</v>
      </c>
      <c r="E14" s="22">
        <f>'Bilan N'!C21</f>
        <v>0</v>
      </c>
      <c r="F14" s="35">
        <f>E14-D14</f>
        <v>0</v>
      </c>
    </row>
    <row r="15" spans="2:6">
      <c r="B15" s="65" t="s">
        <v>98</v>
      </c>
      <c r="C15" s="60" t="s">
        <v>188</v>
      </c>
      <c r="D15" s="17">
        <f>'Bilan N-1'!G24</f>
        <v>0</v>
      </c>
      <c r="E15" s="17">
        <f>'Bilan N'!G24</f>
        <v>0</v>
      </c>
      <c r="F15" s="43">
        <f>E15-D15</f>
        <v>0</v>
      </c>
    </row>
    <row r="16" spans="2:6" s="9" customFormat="1">
      <c r="B16" s="66" t="s">
        <v>99</v>
      </c>
      <c r="C16" s="62" t="s">
        <v>173</v>
      </c>
      <c r="D16" s="11">
        <f>D14-D15</f>
        <v>0</v>
      </c>
      <c r="E16" s="11">
        <f>E14-E15</f>
        <v>0</v>
      </c>
      <c r="F16" s="40">
        <f>E16-D16</f>
        <v>0</v>
      </c>
    </row>
    <row r="17" spans="2:6" ht="41.25" customHeight="1" thickBot="1">
      <c r="B17" s="192" t="s">
        <v>189</v>
      </c>
      <c r="C17" s="193"/>
      <c r="D17" s="67">
        <f>D13+D16</f>
        <v>0</v>
      </c>
      <c r="E17" s="67">
        <f>E13+E16</f>
        <v>0</v>
      </c>
      <c r="F17" s="68">
        <f>F13+F16</f>
        <v>0</v>
      </c>
    </row>
  </sheetData>
  <sheetProtection sheet="1" objects="1" scenarios="1"/>
  <mergeCells count="3">
    <mergeCell ref="B2:F2"/>
    <mergeCell ref="B17:C17"/>
    <mergeCell ref="B3:C3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H51"/>
  <sheetViews>
    <sheetView showGridLines="0" showZeros="0" workbookViewId="0">
      <selection activeCell="G1" sqref="G1"/>
    </sheetView>
  </sheetViews>
  <sheetFormatPr baseColWidth="10" defaultRowHeight="15.75"/>
  <cols>
    <col min="1" max="1" width="3.7109375" style="1" customWidth="1"/>
    <col min="2" max="7" width="14.7109375" style="1" customWidth="1"/>
    <col min="8" max="8" width="14.28515625" style="1" customWidth="1"/>
    <col min="9" max="16384" width="11.42578125" style="1"/>
  </cols>
  <sheetData>
    <row r="1" spans="2:7" ht="16.5" thickBot="1">
      <c r="F1" s="10" t="s">
        <v>176</v>
      </c>
      <c r="G1" s="45"/>
    </row>
    <row r="2" spans="2:7" ht="16.5" customHeight="1" thickBot="1"/>
    <row r="3" spans="2:7" s="121" customFormat="1" ht="16.5" thickBot="1">
      <c r="B3" s="180" t="s">
        <v>198</v>
      </c>
      <c r="C3" s="181"/>
      <c r="D3" s="181"/>
      <c r="E3" s="181"/>
      <c r="F3" s="181"/>
      <c r="G3" s="182"/>
    </row>
    <row r="4" spans="2:7" s="121" customFormat="1">
      <c r="B4" s="213" t="s">
        <v>101</v>
      </c>
      <c r="C4" s="214"/>
      <c r="D4" s="214"/>
      <c r="E4" s="214"/>
      <c r="F4" s="214"/>
      <c r="G4" s="215"/>
    </row>
    <row r="5" spans="2:7">
      <c r="B5" s="135" t="s">
        <v>102</v>
      </c>
      <c r="C5" s="123"/>
      <c r="D5" s="123"/>
      <c r="E5" s="123"/>
      <c r="F5" s="22">
        <f>'Tableau résultat'!E6</f>
        <v>0</v>
      </c>
      <c r="G5" s="136"/>
    </row>
    <row r="6" spans="2:7">
      <c r="B6" s="137" t="s">
        <v>161</v>
      </c>
      <c r="C6" s="124"/>
      <c r="D6" s="124"/>
      <c r="E6" s="124"/>
      <c r="F6" s="17">
        <f>'Tableau résultat'!C6+'Tableau résultat'!C7</f>
        <v>0</v>
      </c>
      <c r="G6" s="138"/>
    </row>
    <row r="7" spans="2:7" s="121" customFormat="1">
      <c r="B7" s="207" t="s">
        <v>103</v>
      </c>
      <c r="C7" s="208"/>
      <c r="D7" s="208"/>
      <c r="E7" s="208"/>
      <c r="F7" s="209"/>
      <c r="G7" s="40">
        <f>F5-F6</f>
        <v>0</v>
      </c>
    </row>
    <row r="8" spans="2:7">
      <c r="B8" s="58" t="s">
        <v>40</v>
      </c>
      <c r="C8" s="14"/>
      <c r="D8" s="14"/>
      <c r="E8" s="14"/>
      <c r="F8" s="13">
        <f>'Tableau résultat'!E7</f>
        <v>0</v>
      </c>
      <c r="G8" s="37"/>
    </row>
    <row r="9" spans="2:7" s="121" customFormat="1">
      <c r="B9" s="210" t="s">
        <v>104</v>
      </c>
      <c r="C9" s="211"/>
      <c r="D9" s="211"/>
      <c r="E9" s="211"/>
      <c r="F9" s="212"/>
      <c r="G9" s="40">
        <f>F8</f>
        <v>0</v>
      </c>
    </row>
    <row r="10" spans="2:7">
      <c r="B10" s="58" t="s">
        <v>105</v>
      </c>
      <c r="C10" s="14"/>
      <c r="D10" s="14"/>
      <c r="E10" s="15"/>
      <c r="F10" s="13">
        <f>'Tableau résultat'!C10</f>
        <v>0</v>
      </c>
      <c r="G10" s="37"/>
    </row>
    <row r="11" spans="2:7" s="121" customFormat="1">
      <c r="B11" s="210" t="s">
        <v>106</v>
      </c>
      <c r="C11" s="219"/>
      <c r="D11" s="219"/>
      <c r="E11" s="219"/>
      <c r="F11" s="220"/>
      <c r="G11" s="40">
        <f>SUM(F10:F10)</f>
        <v>0</v>
      </c>
    </row>
    <row r="12" spans="2:7" s="121" customFormat="1">
      <c r="B12" s="207" t="s">
        <v>107</v>
      </c>
      <c r="C12" s="208"/>
      <c r="D12" s="208"/>
      <c r="E12" s="208"/>
      <c r="F12" s="209"/>
      <c r="G12" s="40">
        <f>G7+G9-G11</f>
        <v>0</v>
      </c>
    </row>
    <row r="13" spans="2:7">
      <c r="B13" s="135" t="s">
        <v>108</v>
      </c>
      <c r="C13" s="123"/>
      <c r="D13" s="123"/>
      <c r="E13" s="53"/>
      <c r="F13" s="22">
        <f>'Tableau résultat'!C12</f>
        <v>0</v>
      </c>
      <c r="G13" s="37"/>
    </row>
    <row r="14" spans="2:7">
      <c r="B14" s="2" t="s">
        <v>109</v>
      </c>
      <c r="C14" s="3"/>
      <c r="D14" s="3"/>
      <c r="E14" s="54"/>
      <c r="F14" s="16">
        <f>'Tableau résultat'!C13</f>
        <v>0</v>
      </c>
      <c r="G14" s="37"/>
    </row>
    <row r="15" spans="2:7">
      <c r="B15" s="2" t="s">
        <v>12</v>
      </c>
      <c r="C15" s="3"/>
      <c r="D15" s="3"/>
      <c r="E15" s="54"/>
      <c r="F15" s="17">
        <f>'Tableau résultat'!C14</f>
        <v>0</v>
      </c>
      <c r="G15" s="37"/>
    </row>
    <row r="16" spans="2:7">
      <c r="B16" s="139" t="s">
        <v>6</v>
      </c>
      <c r="C16" s="125"/>
      <c r="D16" s="125"/>
      <c r="E16" s="59"/>
      <c r="F16" s="11">
        <f>SUM(F13:F15)</f>
        <v>0</v>
      </c>
      <c r="G16" s="43"/>
    </row>
    <row r="17" spans="2:8" s="121" customFormat="1">
      <c r="B17" s="221" t="s">
        <v>164</v>
      </c>
      <c r="C17" s="222"/>
      <c r="D17" s="222"/>
      <c r="E17" s="222"/>
      <c r="F17" s="223"/>
      <c r="G17" s="38">
        <f>G12-F16</f>
        <v>0</v>
      </c>
    </row>
    <row r="18" spans="2:8">
      <c r="B18" s="216" t="s">
        <v>162</v>
      </c>
      <c r="C18" s="217"/>
      <c r="D18" s="217"/>
      <c r="E18" s="217"/>
      <c r="F18" s="217"/>
      <c r="G18" s="218"/>
    </row>
    <row r="19" spans="2:8" s="3" customFormat="1">
      <c r="B19" s="224" t="s">
        <v>180</v>
      </c>
      <c r="C19" s="225"/>
      <c r="D19" s="226"/>
      <c r="E19" s="129" t="s">
        <v>110</v>
      </c>
      <c r="F19" s="129" t="s">
        <v>111</v>
      </c>
      <c r="G19" s="140" t="s">
        <v>115</v>
      </c>
    </row>
    <row r="20" spans="2:8" s="3" customFormat="1">
      <c r="B20" s="227"/>
      <c r="C20" s="228"/>
      <c r="D20" s="229"/>
      <c r="E20" s="129" t="s">
        <v>67</v>
      </c>
      <c r="F20" s="129" t="s">
        <v>68</v>
      </c>
      <c r="G20" s="140" t="s">
        <v>112</v>
      </c>
    </row>
    <row r="21" spans="2:8" s="3" customFormat="1">
      <c r="B21" s="135" t="s">
        <v>83</v>
      </c>
      <c r="C21" s="123"/>
      <c r="D21" s="53"/>
      <c r="E21" s="126">
        <f>'Bilan N'!C16</f>
        <v>0</v>
      </c>
      <c r="F21" s="126">
        <f>'Bilan N-1'!C16</f>
        <v>0</v>
      </c>
      <c r="G21" s="141">
        <f>E21-F21</f>
        <v>0</v>
      </c>
    </row>
    <row r="22" spans="2:8" s="3" customFormat="1">
      <c r="B22" s="2" t="s">
        <v>113</v>
      </c>
      <c r="D22" s="54"/>
      <c r="E22" s="16">
        <f>'Bilan N'!C18</f>
        <v>0</v>
      </c>
      <c r="F22" s="16">
        <f>'Bilan N-1'!C18</f>
        <v>0</v>
      </c>
      <c r="G22" s="37">
        <f>E22-F22</f>
        <v>0</v>
      </c>
    </row>
    <row r="23" spans="2:8" s="3" customFormat="1">
      <c r="B23" s="2" t="s">
        <v>114</v>
      </c>
      <c r="D23" s="54"/>
      <c r="E23" s="17">
        <f>'Bilan N'!G18</f>
        <v>0</v>
      </c>
      <c r="F23" s="17">
        <f>'Bilan N-1'!G18</f>
        <v>0</v>
      </c>
      <c r="G23" s="43">
        <f>E23-F23</f>
        <v>0</v>
      </c>
    </row>
    <row r="24" spans="2:8" s="3" customFormat="1">
      <c r="B24" s="142"/>
      <c r="C24" s="127"/>
      <c r="D24" s="128" t="s">
        <v>100</v>
      </c>
      <c r="E24" s="130">
        <f>SUM(E21:E22)-SUM(E23:E23)</f>
        <v>0</v>
      </c>
      <c r="F24" s="11">
        <f>SUM(F21:F22)-SUM(F23:F23)</f>
        <v>0</v>
      </c>
      <c r="G24" s="40">
        <f>E24-F24</f>
        <v>0</v>
      </c>
    </row>
    <row r="25" spans="2:8" s="3" customFormat="1">
      <c r="B25" s="230" t="s">
        <v>199</v>
      </c>
      <c r="C25" s="231"/>
      <c r="D25" s="231"/>
      <c r="E25" s="231"/>
      <c r="F25" s="231"/>
      <c r="G25" s="232"/>
    </row>
    <row r="26" spans="2:8" s="3" customFormat="1" ht="31.5" customHeight="1">
      <c r="B26" s="233" t="s">
        <v>200</v>
      </c>
      <c r="C26" s="234"/>
      <c r="D26" s="234"/>
      <c r="E26" s="234"/>
      <c r="F26" s="234"/>
      <c r="G26" s="235"/>
      <c r="H26" s="8"/>
    </row>
    <row r="27" spans="2:8" s="3" customFormat="1" ht="15.75" customHeight="1">
      <c r="B27" s="64" t="s">
        <v>196</v>
      </c>
      <c r="C27" s="131" t="s">
        <v>116</v>
      </c>
      <c r="D27" s="131" t="s">
        <v>98</v>
      </c>
      <c r="E27" s="123" t="s">
        <v>163</v>
      </c>
      <c r="F27" s="131" t="s">
        <v>99</v>
      </c>
      <c r="G27" s="143" t="s">
        <v>197</v>
      </c>
      <c r="H27" s="5"/>
    </row>
    <row r="28" spans="2:8" s="3" customFormat="1">
      <c r="B28" s="65" t="s">
        <v>196</v>
      </c>
      <c r="C28" s="132">
        <f>G17</f>
        <v>0</v>
      </c>
      <c r="D28" s="132" t="s">
        <v>98</v>
      </c>
      <c r="E28" s="132">
        <f>G24</f>
        <v>0</v>
      </c>
      <c r="F28" s="133" t="s">
        <v>99</v>
      </c>
      <c r="G28" s="159">
        <f>C28-E28</f>
        <v>0</v>
      </c>
      <c r="H28" s="5"/>
    </row>
    <row r="29" spans="2:8">
      <c r="B29" s="236" t="s">
        <v>206</v>
      </c>
      <c r="C29" s="237"/>
      <c r="D29" s="237"/>
      <c r="E29" s="237"/>
      <c r="F29" s="237"/>
      <c r="G29" s="238"/>
      <c r="H29" s="8"/>
    </row>
    <row r="30" spans="2:8">
      <c r="B30" s="233" t="s">
        <v>201</v>
      </c>
      <c r="C30" s="234"/>
      <c r="D30" s="234"/>
      <c r="E30" s="234"/>
      <c r="F30" s="234"/>
      <c r="G30" s="235"/>
      <c r="H30" s="8"/>
    </row>
    <row r="31" spans="2:8" s="3" customFormat="1">
      <c r="B31" s="239" t="s">
        <v>202</v>
      </c>
      <c r="C31" s="240"/>
      <c r="D31" s="240"/>
      <c r="E31" s="241"/>
      <c r="F31" s="23" t="s">
        <v>67</v>
      </c>
      <c r="G31" s="144"/>
    </row>
    <row r="32" spans="2:8" s="3" customFormat="1">
      <c r="B32" s="135" t="s">
        <v>117</v>
      </c>
      <c r="C32" s="123"/>
      <c r="D32" s="123"/>
      <c r="E32" s="53"/>
      <c r="F32" s="22">
        <f>'Bilan N-1'!C18</f>
        <v>0</v>
      </c>
      <c r="G32" s="145"/>
    </row>
    <row r="33" spans="2:8" s="3" customFormat="1">
      <c r="B33" s="2" t="s">
        <v>129</v>
      </c>
      <c r="E33" s="54"/>
      <c r="F33" s="16">
        <f>'Tableau résultat'!E6+'Tableau résultat'!E7</f>
        <v>0</v>
      </c>
      <c r="G33" s="145"/>
    </row>
    <row r="34" spans="2:8" s="3" customFormat="1">
      <c r="B34" s="2" t="s">
        <v>165</v>
      </c>
      <c r="E34" s="54"/>
      <c r="F34" s="17">
        <f>'Bilan N'!C18</f>
        <v>0</v>
      </c>
      <c r="G34" s="145"/>
    </row>
    <row r="35" spans="2:8" s="9" customFormat="1">
      <c r="B35" s="242" t="s">
        <v>203</v>
      </c>
      <c r="C35" s="243"/>
      <c r="D35" s="243"/>
      <c r="E35" s="244"/>
      <c r="F35" s="134">
        <f>SUM(F32:F33)-SUM(F34:F34)</f>
        <v>0</v>
      </c>
      <c r="G35" s="146">
        <f>F35</f>
        <v>0</v>
      </c>
    </row>
    <row r="36" spans="2:8" ht="16.5" customHeight="1">
      <c r="B36" s="196" t="s">
        <v>204</v>
      </c>
      <c r="C36" s="197"/>
      <c r="D36" s="197"/>
      <c r="E36" s="198"/>
      <c r="F36" s="24" t="s">
        <v>67</v>
      </c>
      <c r="G36" s="147"/>
      <c r="H36" s="8"/>
    </row>
    <row r="37" spans="2:8" s="3" customFormat="1">
      <c r="B37" s="135" t="s">
        <v>118</v>
      </c>
      <c r="C37" s="123"/>
      <c r="D37" s="123"/>
      <c r="E37" s="53"/>
      <c r="F37" s="22">
        <f>'Bilan N-1'!G18</f>
        <v>0</v>
      </c>
      <c r="G37" s="144"/>
      <c r="H37" s="5"/>
    </row>
    <row r="38" spans="2:8" s="3" customFormat="1">
      <c r="B38" s="2" t="s">
        <v>119</v>
      </c>
      <c r="E38" s="54"/>
      <c r="F38" s="16">
        <f>'Tableau résultat'!C6</f>
        <v>0</v>
      </c>
      <c r="G38" s="144"/>
      <c r="H38" s="5"/>
    </row>
    <row r="39" spans="2:8" s="3" customFormat="1">
      <c r="B39" s="2" t="s">
        <v>15</v>
      </c>
      <c r="E39" s="54"/>
      <c r="F39" s="16">
        <f>'Tableau résultat'!C10</f>
        <v>0</v>
      </c>
      <c r="G39" s="144"/>
      <c r="H39" s="5"/>
    </row>
    <row r="40" spans="2:8" s="3" customFormat="1">
      <c r="B40" s="2" t="s">
        <v>120</v>
      </c>
      <c r="E40" s="54"/>
      <c r="F40" s="16">
        <f>'Tableau résultat'!C12</f>
        <v>0</v>
      </c>
      <c r="G40" s="144"/>
      <c r="H40" s="5"/>
    </row>
    <row r="41" spans="2:8" s="3" customFormat="1">
      <c r="B41" s="2" t="s">
        <v>109</v>
      </c>
      <c r="E41" s="54"/>
      <c r="F41" s="16">
        <f>'Tableau résultat'!C13</f>
        <v>0</v>
      </c>
      <c r="G41" s="144"/>
      <c r="H41" s="5"/>
    </row>
    <row r="42" spans="2:8" s="3" customFormat="1">
      <c r="B42" s="2" t="s">
        <v>12</v>
      </c>
      <c r="E42" s="54"/>
      <c r="F42" s="16">
        <f>'Tableau résultat'!C14</f>
        <v>0</v>
      </c>
      <c r="G42" s="144"/>
      <c r="H42" s="5"/>
    </row>
    <row r="43" spans="2:8" s="3" customFormat="1">
      <c r="B43" s="2" t="s">
        <v>166</v>
      </c>
      <c r="E43" s="54"/>
      <c r="F43" s="17">
        <f>'Bilan N'!G18</f>
        <v>0</v>
      </c>
      <c r="G43" s="144"/>
      <c r="H43" s="5"/>
    </row>
    <row r="44" spans="2:8" s="121" customFormat="1">
      <c r="B44" s="199" t="s">
        <v>205</v>
      </c>
      <c r="C44" s="200"/>
      <c r="D44" s="200"/>
      <c r="E44" s="201"/>
      <c r="F44" s="11">
        <f>SUM(F37:F42)-SUM(F43:F43)</f>
        <v>0</v>
      </c>
      <c r="G44" s="40">
        <f>F44</f>
        <v>0</v>
      </c>
      <c r="H44" s="9"/>
    </row>
    <row r="45" spans="2:8" s="121" customFormat="1">
      <c r="B45" s="202" t="s">
        <v>121</v>
      </c>
      <c r="C45" s="203"/>
      <c r="D45" s="203"/>
      <c r="E45" s="203"/>
      <c r="F45" s="204"/>
      <c r="G45" s="148">
        <f>F35-G44</f>
        <v>0</v>
      </c>
      <c r="H45" s="9"/>
    </row>
    <row r="46" spans="2:8">
      <c r="B46" s="205" t="s">
        <v>122</v>
      </c>
      <c r="C46" s="206"/>
      <c r="D46" s="122"/>
      <c r="E46" s="123"/>
      <c r="F46" s="123"/>
      <c r="G46" s="149"/>
    </row>
    <row r="47" spans="2:8" ht="16.5" customHeight="1">
      <c r="B47" s="150" t="s">
        <v>123</v>
      </c>
      <c r="C47" s="11">
        <f>G45</f>
        <v>0</v>
      </c>
      <c r="D47" s="26"/>
      <c r="E47" s="3"/>
      <c r="F47" s="3"/>
      <c r="G47" s="144"/>
    </row>
    <row r="48" spans="2:8" ht="16.5" customHeight="1">
      <c r="B48" s="151" t="s">
        <v>124</v>
      </c>
      <c r="C48" s="22">
        <f>'Tableau résultat'!C24-'Tableau résultat'!E23</f>
        <v>0</v>
      </c>
      <c r="D48" s="26"/>
      <c r="E48" s="3"/>
      <c r="F48" s="3"/>
      <c r="G48" s="144"/>
    </row>
    <row r="49" spans="2:8" ht="16.5" customHeight="1">
      <c r="B49" s="152" t="s">
        <v>125</v>
      </c>
      <c r="C49" s="16">
        <f>'Tableau résultat'!C40</f>
        <v>0</v>
      </c>
      <c r="D49" s="26"/>
      <c r="E49" s="3"/>
      <c r="F49" s="3"/>
      <c r="G49" s="145"/>
    </row>
    <row r="50" spans="2:8" ht="16.5" customHeight="1">
      <c r="B50" s="153" t="s">
        <v>126</v>
      </c>
      <c r="C50" s="264"/>
      <c r="D50" s="26"/>
      <c r="E50" s="3"/>
      <c r="F50" s="3"/>
      <c r="G50" s="144"/>
    </row>
    <row r="51" spans="2:8" ht="16.5" customHeight="1" thickBot="1">
      <c r="B51" s="154" t="s">
        <v>127</v>
      </c>
      <c r="C51" s="155">
        <f>SUM(C48:C50)</f>
        <v>0</v>
      </c>
      <c r="D51" s="156"/>
      <c r="E51" s="157"/>
      <c r="F51" s="157"/>
      <c r="G51" s="158"/>
      <c r="H51" s="3"/>
    </row>
  </sheetData>
  <sheetProtection sheet="1" objects="1" scenarios="1"/>
  <mergeCells count="19">
    <mergeCell ref="B30:G30"/>
    <mergeCell ref="B31:E31"/>
    <mergeCell ref="B35:E35"/>
    <mergeCell ref="B36:E36"/>
    <mergeCell ref="B44:E44"/>
    <mergeCell ref="B45:F45"/>
    <mergeCell ref="B46:C46"/>
    <mergeCell ref="B3:G3"/>
    <mergeCell ref="B7:F7"/>
    <mergeCell ref="B9:F9"/>
    <mergeCell ref="B4:G4"/>
    <mergeCell ref="B18:G18"/>
    <mergeCell ref="B12:F12"/>
    <mergeCell ref="B11:F11"/>
    <mergeCell ref="B17:F17"/>
    <mergeCell ref="B19:D20"/>
    <mergeCell ref="B25:G25"/>
    <mergeCell ref="B26:G26"/>
    <mergeCell ref="B29:G29"/>
  </mergeCells>
  <phoneticPr fontId="0" type="noConversion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showZeros="0" workbookViewId="0">
      <selection activeCell="B2" sqref="B2:E2"/>
    </sheetView>
  </sheetViews>
  <sheetFormatPr baseColWidth="10" defaultRowHeight="15.75"/>
  <cols>
    <col min="1" max="1" width="3.7109375" style="46" customWidth="1"/>
    <col min="2" max="2" width="4.7109375" style="48" customWidth="1"/>
    <col min="3" max="3" width="78.42578125" style="46" bestFit="1" customWidth="1"/>
    <col min="4" max="5" width="14.7109375" style="46" customWidth="1"/>
    <col min="6" max="16384" width="11.42578125" style="46"/>
  </cols>
  <sheetData>
    <row r="1" spans="2:5" ht="21" customHeight="1" thickBot="1">
      <c r="C1" s="49"/>
      <c r="D1" s="49"/>
      <c r="E1" s="49"/>
    </row>
    <row r="2" spans="2:5" s="47" customFormat="1" ht="16.5" thickBot="1">
      <c r="B2" s="251" t="s">
        <v>207</v>
      </c>
      <c r="C2" s="252"/>
      <c r="D2" s="252"/>
      <c r="E2" s="253"/>
    </row>
    <row r="3" spans="2:5" s="47" customFormat="1">
      <c r="B3" s="254" t="s">
        <v>130</v>
      </c>
      <c r="C3" s="255"/>
      <c r="D3" s="168" t="s">
        <v>131</v>
      </c>
      <c r="E3" s="169" t="s">
        <v>132</v>
      </c>
    </row>
    <row r="4" spans="2:5" s="47" customFormat="1">
      <c r="B4" s="174"/>
      <c r="C4" s="165" t="s">
        <v>133</v>
      </c>
      <c r="D4" s="79"/>
      <c r="E4" s="101">
        <f>ETE!G17</f>
        <v>0</v>
      </c>
    </row>
    <row r="5" spans="2:5">
      <c r="B5" s="175">
        <v>762</v>
      </c>
      <c r="C5" s="164" t="s">
        <v>134</v>
      </c>
      <c r="D5" s="73"/>
      <c r="E5" s="96">
        <f>'Tableau résultat'!E23</f>
        <v>0</v>
      </c>
    </row>
    <row r="6" spans="2:5">
      <c r="B6" s="175">
        <v>778</v>
      </c>
      <c r="C6" s="164" t="s">
        <v>135</v>
      </c>
      <c r="D6" s="73"/>
      <c r="E6" s="96"/>
    </row>
    <row r="7" spans="2:5">
      <c r="B7" s="175">
        <v>797</v>
      </c>
      <c r="C7" s="164" t="s">
        <v>136</v>
      </c>
      <c r="D7" s="73"/>
      <c r="E7" s="97"/>
    </row>
    <row r="8" spans="2:5" s="47" customFormat="1">
      <c r="B8" s="174"/>
      <c r="C8" s="165" t="s">
        <v>137</v>
      </c>
      <c r="D8" s="84"/>
      <c r="E8" s="170">
        <f>SUM(E4:E7)</f>
        <v>0</v>
      </c>
    </row>
    <row r="9" spans="2:5">
      <c r="B9" s="175">
        <v>661</v>
      </c>
      <c r="C9" s="164" t="s">
        <v>138</v>
      </c>
      <c r="D9" s="73">
        <f>'Tableau résultat'!C24</f>
        <v>0</v>
      </c>
      <c r="E9" s="96"/>
    </row>
    <row r="10" spans="2:5">
      <c r="B10" s="175">
        <v>691</v>
      </c>
      <c r="C10" s="164" t="s">
        <v>139</v>
      </c>
      <c r="D10" s="73"/>
      <c r="E10" s="96"/>
    </row>
    <row r="11" spans="2:5">
      <c r="B11" s="175">
        <v>695</v>
      </c>
      <c r="C11" s="164" t="s">
        <v>140</v>
      </c>
      <c r="D11" s="73">
        <f>'Tableau résultat'!C40</f>
        <v>0</v>
      </c>
      <c r="E11" s="96"/>
    </row>
    <row r="12" spans="2:5" s="47" customFormat="1">
      <c r="B12" s="176"/>
      <c r="C12" s="166" t="s">
        <v>141</v>
      </c>
      <c r="D12" s="75">
        <f>SUM(D9:D11)</f>
        <v>0</v>
      </c>
      <c r="E12" s="170"/>
    </row>
    <row r="13" spans="2:5" s="47" customFormat="1">
      <c r="B13" s="177"/>
      <c r="C13" s="167" t="s">
        <v>142</v>
      </c>
      <c r="D13" s="249">
        <f>E8-D12</f>
        <v>0</v>
      </c>
      <c r="E13" s="250"/>
    </row>
    <row r="14" spans="2:5" s="47" customFormat="1">
      <c r="B14" s="247" t="s">
        <v>143</v>
      </c>
      <c r="C14" s="248"/>
      <c r="D14" s="74" t="s">
        <v>144</v>
      </c>
      <c r="E14" s="171" t="s">
        <v>132</v>
      </c>
    </row>
    <row r="15" spans="2:5" s="47" customFormat="1">
      <c r="B15" s="178"/>
      <c r="C15" s="163" t="s">
        <v>145</v>
      </c>
      <c r="D15" s="79"/>
      <c r="E15" s="101" t="str">
        <f>'Tableau résultat'!C42</f>
        <v/>
      </c>
    </row>
    <row r="16" spans="2:5">
      <c r="B16" s="175">
        <v>681</v>
      </c>
      <c r="C16" s="88" t="s">
        <v>146</v>
      </c>
      <c r="D16" s="73"/>
      <c r="E16" s="96">
        <f>'Tableau résultat'!C15+'Tableau résultat'!C16</f>
        <v>0</v>
      </c>
    </row>
    <row r="17" spans="2:5">
      <c r="B17" s="175">
        <v>686</v>
      </c>
      <c r="C17" s="88" t="s">
        <v>147</v>
      </c>
      <c r="D17" s="73"/>
      <c r="E17" s="96"/>
    </row>
    <row r="18" spans="2:5">
      <c r="B18" s="175">
        <v>687</v>
      </c>
      <c r="C18" s="164" t="s">
        <v>148</v>
      </c>
      <c r="D18" s="73"/>
      <c r="E18" s="96"/>
    </row>
    <row r="19" spans="2:5">
      <c r="B19" s="175">
        <v>675</v>
      </c>
      <c r="C19" s="164" t="s">
        <v>149</v>
      </c>
      <c r="D19" s="73"/>
      <c r="E19" s="97">
        <f>'Tableau résultat'!C33</f>
        <v>0</v>
      </c>
    </row>
    <row r="20" spans="2:5" s="47" customFormat="1">
      <c r="B20" s="174"/>
      <c r="C20" s="165" t="s">
        <v>150</v>
      </c>
      <c r="D20" s="84"/>
      <c r="E20" s="170">
        <f>SUM(E15:E19)</f>
        <v>0</v>
      </c>
    </row>
    <row r="21" spans="2:5">
      <c r="B21" s="175">
        <v>781</v>
      </c>
      <c r="C21" s="88" t="s">
        <v>151</v>
      </c>
      <c r="D21" s="73">
        <f>'Tableau résultat'!E11</f>
        <v>0</v>
      </c>
      <c r="E21" s="96"/>
    </row>
    <row r="22" spans="2:5">
      <c r="B22" s="175">
        <v>786</v>
      </c>
      <c r="C22" s="164" t="s">
        <v>152</v>
      </c>
      <c r="D22" s="73"/>
      <c r="E22" s="96"/>
    </row>
    <row r="23" spans="2:5">
      <c r="B23" s="175">
        <v>787</v>
      </c>
      <c r="C23" s="164" t="s">
        <v>153</v>
      </c>
      <c r="D23" s="73"/>
      <c r="E23" s="96"/>
    </row>
    <row r="24" spans="2:5">
      <c r="B24" s="175">
        <v>775</v>
      </c>
      <c r="C24" s="88" t="s">
        <v>154</v>
      </c>
      <c r="D24" s="73">
        <f>'Tableau résultat'!E33</f>
        <v>0</v>
      </c>
      <c r="E24" s="96"/>
    </row>
    <row r="25" spans="2:5">
      <c r="B25" s="175">
        <v>777</v>
      </c>
      <c r="C25" s="88" t="s">
        <v>155</v>
      </c>
      <c r="D25" s="73"/>
      <c r="E25" s="96"/>
    </row>
    <row r="26" spans="2:5" s="47" customFormat="1">
      <c r="B26" s="176"/>
      <c r="C26" s="166" t="s">
        <v>156</v>
      </c>
      <c r="D26" s="79">
        <f>SUM(D21:D25)</f>
        <v>0</v>
      </c>
      <c r="E26" s="172"/>
    </row>
    <row r="27" spans="2:5" s="47" customFormat="1" ht="16.5" thickBot="1">
      <c r="B27" s="179"/>
      <c r="C27" s="173" t="s">
        <v>157</v>
      </c>
      <c r="D27" s="245">
        <f>E20-D26</f>
        <v>0</v>
      </c>
      <c r="E27" s="246"/>
    </row>
  </sheetData>
  <sheetProtection sheet="1" objects="1" scenarios="1"/>
  <mergeCells count="5">
    <mergeCell ref="D27:E27"/>
    <mergeCell ref="B14:C14"/>
    <mergeCell ref="D13:E13"/>
    <mergeCell ref="B2:E2"/>
    <mergeCell ref="B3:C3"/>
  </mergeCells>
  <phoneticPr fontId="1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Bilan N</vt:lpstr>
      <vt:lpstr>Bilan N-1</vt:lpstr>
      <vt:lpstr>Tableau résultat</vt:lpstr>
      <vt:lpstr>Analyse Bilans</vt:lpstr>
      <vt:lpstr>ETE</vt:lpstr>
      <vt:lpstr>CAF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ETETD3.2 Truite</dc:subject>
  <dc:creator>Daniel Antraigue</dc:creator>
  <cp:lastModifiedBy>Carlos JANUARIO</cp:lastModifiedBy>
  <cp:lastPrinted>2013-01-25T17:43:00Z</cp:lastPrinted>
  <dcterms:created xsi:type="dcterms:W3CDTF">2001-09-24T14:05:00Z</dcterms:created>
  <dcterms:modified xsi:type="dcterms:W3CDTF">2013-01-26T06:51:46Z</dcterms:modified>
</cp:coreProperties>
</file>