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25" yWindow="60" windowWidth="9195" windowHeight="4245"/>
  </bookViews>
  <sheets>
    <sheet name="Bilan N" sheetId="6" r:id="rId1"/>
    <sheet name="Bilan N-1" sheetId="9" r:id="rId2"/>
    <sheet name="Tableau de résultat" sheetId="4" r:id="rId3"/>
    <sheet name="Alalyse du Bilan" sheetId="8" r:id="rId4"/>
    <sheet name="ETE" sheetId="7" r:id="rId5"/>
  </sheets>
  <calcPr calcId="125725"/>
</workbook>
</file>

<file path=xl/calcChain.xml><?xml version="1.0" encoding="utf-8"?>
<calcChain xmlns="http://schemas.openxmlformats.org/spreadsheetml/2006/main">
  <c r="D7" i="8"/>
  <c r="E7"/>
  <c r="D8"/>
  <c r="E8"/>
  <c r="D9"/>
  <c r="E9"/>
  <c r="D10"/>
  <c r="E10"/>
  <c r="D11"/>
  <c r="E11"/>
  <c r="D12"/>
  <c r="E12"/>
  <c r="D14"/>
  <c r="E14"/>
  <c r="D15"/>
  <c r="E15"/>
  <c r="D16"/>
  <c r="E16"/>
  <c r="D17"/>
  <c r="F42" i="7"/>
  <c r="F41"/>
  <c r="F40"/>
  <c r="F39"/>
  <c r="F38"/>
  <c r="F33"/>
  <c r="F32"/>
  <c r="F31"/>
  <c r="F30"/>
  <c r="F29"/>
  <c r="F27"/>
  <c r="F24"/>
  <c r="F23"/>
  <c r="F22"/>
  <c r="F20"/>
  <c r="G11"/>
  <c r="G10"/>
  <c r="G4"/>
  <c r="G5"/>
  <c r="G6"/>
  <c r="G8"/>
  <c r="E6" i="9"/>
  <c r="E7"/>
  <c r="E8"/>
  <c r="E9"/>
  <c r="E10"/>
  <c r="E11"/>
  <c r="E12"/>
  <c r="C15"/>
  <c r="D5" i="8" s="1"/>
  <c r="D15" i="9"/>
  <c r="E15"/>
  <c r="G13"/>
  <c r="D4" i="8" s="1"/>
  <c r="D6" s="1"/>
  <c r="G15" i="9"/>
  <c r="E17"/>
  <c r="E18"/>
  <c r="E20"/>
  <c r="E21"/>
  <c r="E22"/>
  <c r="E23"/>
  <c r="E24"/>
  <c r="E25"/>
  <c r="E26"/>
  <c r="C27"/>
  <c r="D27"/>
  <c r="E27"/>
  <c r="G27"/>
  <c r="C28"/>
  <c r="D28"/>
  <c r="E28"/>
  <c r="G27" i="6"/>
  <c r="G13"/>
  <c r="C27"/>
  <c r="E26"/>
  <c r="E25"/>
  <c r="E22"/>
  <c r="E21"/>
  <c r="E23"/>
  <c r="E18"/>
  <c r="E11"/>
  <c r="E7"/>
  <c r="E8"/>
  <c r="E9"/>
  <c r="E6"/>
  <c r="C15"/>
  <c r="F43" i="7" s="1"/>
  <c r="D15" i="6"/>
  <c r="E15" s="1"/>
  <c r="D27"/>
  <c r="E27"/>
  <c r="E24"/>
  <c r="E20"/>
  <c r="E17"/>
  <c r="E12"/>
  <c r="E10"/>
  <c r="G15"/>
  <c r="G28" s="1"/>
  <c r="D28"/>
  <c r="C28"/>
  <c r="E38" i="4"/>
  <c r="C47" s="1"/>
  <c r="C38"/>
  <c r="E29"/>
  <c r="C45" s="1"/>
  <c r="C29"/>
  <c r="E19"/>
  <c r="C44" s="1"/>
  <c r="C46" s="1"/>
  <c r="C48" s="1"/>
  <c r="C19"/>
  <c r="C41" s="1"/>
  <c r="F16" i="8" l="1"/>
  <c r="F12"/>
  <c r="F9"/>
  <c r="E4"/>
  <c r="E17"/>
  <c r="E5"/>
  <c r="E6" s="1"/>
  <c r="F6" s="1"/>
  <c r="F13"/>
  <c r="F17"/>
  <c r="F25" i="7"/>
  <c r="G25" s="1"/>
  <c r="E41" i="4"/>
  <c r="C42" s="1"/>
  <c r="G28" i="9"/>
  <c r="F34" i="7"/>
  <c r="G34" s="1"/>
  <c r="E28" i="6"/>
  <c r="G7" i="7"/>
  <c r="G9" s="1"/>
  <c r="G12" s="1"/>
  <c r="C16" s="1"/>
  <c r="E16"/>
  <c r="G16" l="1"/>
  <c r="G35"/>
  <c r="G37" s="1"/>
  <c r="F44" s="1"/>
  <c r="F45" s="1"/>
  <c r="E43" i="4"/>
  <c r="C43" s="1"/>
  <c r="E42"/>
</calcChain>
</file>

<file path=xl/sharedStrings.xml><?xml version="1.0" encoding="utf-8"?>
<sst xmlns="http://schemas.openxmlformats.org/spreadsheetml/2006/main" count="272" uniqueCount="185">
  <si>
    <t>Subvention d'exploitation</t>
  </si>
  <si>
    <t>Autres produits</t>
  </si>
  <si>
    <t>Résultat d'exploitation</t>
  </si>
  <si>
    <t>Résultat exceptionnel</t>
  </si>
  <si>
    <t>Autres charges</t>
  </si>
  <si>
    <t>Charges</t>
  </si>
  <si>
    <t>Produits</t>
  </si>
  <si>
    <t>Total</t>
  </si>
  <si>
    <t>Résultat financier</t>
  </si>
  <si>
    <t>Montants</t>
  </si>
  <si>
    <t>Achats de marchandises</t>
  </si>
  <si>
    <t>Var stock de marchandises</t>
  </si>
  <si>
    <t>Achats Matières Premières</t>
  </si>
  <si>
    <t>Salaires et rémunérations</t>
  </si>
  <si>
    <t>Charges sociales</t>
  </si>
  <si>
    <t>Dotations aux Provisions</t>
  </si>
  <si>
    <t>Dotations aux Dépréciations</t>
  </si>
  <si>
    <t>Charges externes</t>
  </si>
  <si>
    <t>Autres charges externes</t>
  </si>
  <si>
    <t>Intérêts et charges</t>
  </si>
  <si>
    <t>Pertes de change</t>
  </si>
  <si>
    <t>Escomptes accordés</t>
  </si>
  <si>
    <t xml:space="preserve">Participation des salariés </t>
  </si>
  <si>
    <t>SC : Bénéfice</t>
  </si>
  <si>
    <t>Résultat courant</t>
  </si>
  <si>
    <t>CHARGES D'EXPLOITATION</t>
  </si>
  <si>
    <t>CHARGES FINANCIERES</t>
  </si>
  <si>
    <t>CHARGES EXCEPTIONNELLES</t>
  </si>
  <si>
    <t>TOTAL DES CHARGES</t>
  </si>
  <si>
    <t>TOTAL GENERAL</t>
  </si>
  <si>
    <t>PRODUITS D'EXPLOITATION</t>
  </si>
  <si>
    <t>PRODUITS FINANCIERS</t>
  </si>
  <si>
    <t>Ventes marchandises</t>
  </si>
  <si>
    <t xml:space="preserve">Total </t>
  </si>
  <si>
    <t xml:space="preserve">Produits d'Autres VM et créances </t>
  </si>
  <si>
    <t>Autres intérêts et produits</t>
  </si>
  <si>
    <t>Différences positive de change</t>
  </si>
  <si>
    <t>TOTAL DES PRODUITS</t>
  </si>
  <si>
    <t>SD : Perte</t>
  </si>
  <si>
    <t>Dotations aux Amortissements</t>
  </si>
  <si>
    <t>Variations de stock de MP</t>
  </si>
  <si>
    <t>Impôts taxes et assimilés</t>
  </si>
  <si>
    <t>Production vendue</t>
  </si>
  <si>
    <t>Production stockée</t>
  </si>
  <si>
    <t>Production immobilisée</t>
  </si>
  <si>
    <t>Reprises sur dépréciations</t>
  </si>
  <si>
    <t>provisions, transferts de charges</t>
  </si>
  <si>
    <t>et provisions financières</t>
  </si>
  <si>
    <t>Charges nettes sur cessions  VMP</t>
  </si>
  <si>
    <t>Produits nets sur cessions  VMP</t>
  </si>
  <si>
    <t>Produits de participations</t>
  </si>
  <si>
    <t>provisions et transferts de charges</t>
  </si>
  <si>
    <t>Reprises sur dépréciations,</t>
  </si>
  <si>
    <t>Dotations aux déprécréciations,</t>
  </si>
  <si>
    <t>Charges sur opérations de gestion</t>
  </si>
  <si>
    <t>Charges sur opérations en capital</t>
  </si>
  <si>
    <t>Produits sur opérations de gestion</t>
  </si>
  <si>
    <t>Produits sur opérations en capital</t>
  </si>
  <si>
    <t>Produits des Cessions d'Eléments</t>
  </si>
  <si>
    <t>d'Actif</t>
  </si>
  <si>
    <t>Valeur Comptable des Eléments</t>
  </si>
  <si>
    <t>immobilisés et financiers Cédés</t>
  </si>
  <si>
    <t>Impôts sur les bénéfices</t>
  </si>
  <si>
    <t>Dotations provisions réglementées</t>
  </si>
  <si>
    <t>Dotations amortissements, provisions</t>
  </si>
  <si>
    <t>PRODUITS EXCEPTIONNELS</t>
  </si>
  <si>
    <t>Subventions invest virées au résultat</t>
  </si>
  <si>
    <t>ACTIF</t>
  </si>
  <si>
    <t>Brut N</t>
  </si>
  <si>
    <t>Net N</t>
  </si>
  <si>
    <t>PASSIF</t>
  </si>
  <si>
    <t>N</t>
  </si>
  <si>
    <t>N-1</t>
  </si>
  <si>
    <t>Actif immobilisé</t>
  </si>
  <si>
    <t>Capitaux propres</t>
  </si>
  <si>
    <t>Concessions, brevets, logiciels</t>
  </si>
  <si>
    <t>Capital social</t>
  </si>
  <si>
    <t>Terrain</t>
  </si>
  <si>
    <t>Prime d'émission</t>
  </si>
  <si>
    <t>Constructions</t>
  </si>
  <si>
    <t>Inst. tech., mat. et out. industriels</t>
  </si>
  <si>
    <t>Autres immob. corporelles</t>
  </si>
  <si>
    <t>Report à nouveau</t>
  </si>
  <si>
    <t>Autres participations</t>
  </si>
  <si>
    <t>Résultat de l'exercice</t>
  </si>
  <si>
    <t>Total I</t>
  </si>
  <si>
    <t>Provisions pour risques et charges</t>
  </si>
  <si>
    <t>Actif circulant</t>
  </si>
  <si>
    <t>Total II</t>
  </si>
  <si>
    <t>Dettes</t>
  </si>
  <si>
    <t>Créances d'exploitation :</t>
  </si>
  <si>
    <t>Créances clients et cptes rattachés</t>
  </si>
  <si>
    <t>Autres créances d'exploitation</t>
  </si>
  <si>
    <t>Dettes fournisseurs et comptes rattachés</t>
  </si>
  <si>
    <t>Valeurs mobilières de placement</t>
  </si>
  <si>
    <t>Dettes fiscales et sociales</t>
  </si>
  <si>
    <t>Disponibilités</t>
  </si>
  <si>
    <t>Dettes sur immob. et comptes rattachés</t>
  </si>
  <si>
    <t>Total III</t>
  </si>
  <si>
    <t xml:space="preserve">(1) Dont concours bancaires courants et soldes </t>
  </si>
  <si>
    <t>créditeurs de banques</t>
  </si>
  <si>
    <t>Amort / Dépréc</t>
  </si>
  <si>
    <t>-</t>
  </si>
  <si>
    <t>=</t>
  </si>
  <si>
    <t>Prêts</t>
  </si>
  <si>
    <t>Produits intermédiaires et finis</t>
  </si>
  <si>
    <t>Stocks de matières premières et approv</t>
  </si>
  <si>
    <t>Créances diverses</t>
  </si>
  <si>
    <t>Charges constatées d'avance</t>
  </si>
  <si>
    <t>Réserve légale</t>
  </si>
  <si>
    <t>Réserves statutaires</t>
  </si>
  <si>
    <t>Provisions réglementées</t>
  </si>
  <si>
    <t>Autres dettes d'exploitation</t>
  </si>
  <si>
    <t>Produits constatés d'avance</t>
  </si>
  <si>
    <t>Ecart de conversion actif (2)</t>
  </si>
  <si>
    <t>(2) concerne les clients</t>
  </si>
  <si>
    <t>Emprunts et dettes financières divers(3)</t>
  </si>
  <si>
    <t>Ecart de conversion passif (4)</t>
  </si>
  <si>
    <t>(4) concerne les fournisseurs</t>
  </si>
  <si>
    <t>Production de l'exercice</t>
  </si>
  <si>
    <t>Valeur ajoutée</t>
  </si>
  <si>
    <t>Charges de personnel</t>
  </si>
  <si>
    <t>Charges financières</t>
  </si>
  <si>
    <t>Consommation en provenance des tiers</t>
  </si>
  <si>
    <t>Excédent Brut d'Exploitation</t>
  </si>
  <si>
    <t>EBE</t>
  </si>
  <si>
    <t>Variation BFRE</t>
  </si>
  <si>
    <t>Créances clients au début de l'exercice</t>
  </si>
  <si>
    <t>Dettes d'exploitation au début de l'exercice</t>
  </si>
  <si>
    <t>Services extérieurs décaissés (HT)</t>
  </si>
  <si>
    <t>Charges de personnel décaissées</t>
  </si>
  <si>
    <t>EXCEDENT DE TRESORERIE D EXPLOITATION</t>
  </si>
  <si>
    <t>Impôts sur bénéfices</t>
  </si>
  <si>
    <t>Impôts et taxes</t>
  </si>
  <si>
    <t xml:space="preserve">Achats de la période </t>
  </si>
  <si>
    <t>Ressources stables</t>
  </si>
  <si>
    <t>Emplois stables</t>
  </si>
  <si>
    <t>Fonds de Roulement Net Global (FRNG)</t>
  </si>
  <si>
    <t>Actif circulant d'exploitation</t>
  </si>
  <si>
    <t>Passif circulant d'exploitation</t>
  </si>
  <si>
    <t>Besoin en Fonds de Roulement d'Exploitation (BFRE)</t>
  </si>
  <si>
    <t>Actif circulant hors exploitation</t>
  </si>
  <si>
    <t>Passif circulant hors exploitation</t>
  </si>
  <si>
    <t>Besoin en Fonds de Roulement Hors Exploitation (BFRHE)</t>
  </si>
  <si>
    <t>Besoin en Fonds de Roulement (BFR)</t>
  </si>
  <si>
    <t>Trésorerie active</t>
  </si>
  <si>
    <t>Trésorerie passive</t>
  </si>
  <si>
    <t>Trésorerie Nette (TN)</t>
  </si>
  <si>
    <t xml:space="preserve">Résultat de l'exercice </t>
  </si>
  <si>
    <t>Participation aux résultats</t>
  </si>
  <si>
    <t xml:space="preserve">Remboursement des Concours Bancaires </t>
  </si>
  <si>
    <t>Augmentation des Disponibilités</t>
  </si>
  <si>
    <t>Investissements</t>
  </si>
  <si>
    <t>Contrôle</t>
  </si>
  <si>
    <t xml:space="preserve">(3) dont Intérêts Courus Non Echus </t>
  </si>
  <si>
    <t xml:space="preserve">3°) Vérification : </t>
  </si>
  <si>
    <t>Encaissements d'exploitation</t>
  </si>
  <si>
    <t>en N</t>
  </si>
  <si>
    <t>Ventes de la période HT</t>
  </si>
  <si>
    <t>(créances clients, autres créances d'exploitation, charges constatées d'avance, écarts de conversion actif)</t>
  </si>
  <si>
    <t>Décaissements d'exploitation</t>
  </si>
  <si>
    <t>Créances clients en fin de période (en -)</t>
  </si>
  <si>
    <t>Dettes d'exploitation à la fin de l'exercice (en -)</t>
  </si>
  <si>
    <t>(fournisseurs d'autres biens et services, dettes fiscales et sociales, autres dettes d'exploitation, produits constatés d'avance, écarts de conversion passif)</t>
  </si>
  <si>
    <t>VARIATION (EXCEDENT) DE TRESORERIE D'EXPLOITATION</t>
  </si>
  <si>
    <t>1) Evaluation de l'Excédent Brut d'Exploitation (extrait du tableau des SIG) de l'exercice N</t>
  </si>
  <si>
    <t>Autres affectations (par différence)</t>
  </si>
  <si>
    <t>Emprunts auprès éts de crédit (1)</t>
  </si>
  <si>
    <t xml:space="preserve">(1) Dont concours bancaires courants et </t>
  </si>
  <si>
    <t xml:space="preserve"> soldes créditeurs de banques</t>
  </si>
  <si>
    <t>Entreprise GARDON - BILAN (en milliers d'euros) au 31/12/N</t>
  </si>
  <si>
    <t>Entreprise GARDON - BILAN (en milliers d'euros) au 31/12/N-1</t>
  </si>
  <si>
    <t>Entreprise GARDON - TABLEAU DE RESULTAT de l'exercice : N</t>
  </si>
  <si>
    <t>Quote part de résultat / opérations faites en commun</t>
  </si>
  <si>
    <t>Variations  N / N-1</t>
  </si>
  <si>
    <t xml:space="preserve">Entreprise GARDON - ANALYSE DES BILANS FONCTIONNELS N-1 et N </t>
  </si>
  <si>
    <t>Eléments</t>
  </si>
  <si>
    <t>2°) Calcul de la Variation de Trésorerie d'Exploitation (∆TE)</t>
  </si>
  <si>
    <t>∆TE =</t>
  </si>
  <si>
    <t>Rappels : ∆TE = Encaissements d'exploitation - Décaissements d'Exploitation</t>
  </si>
  <si>
    <t xml:space="preserve">Entreprise GARDON VARIATION DE TRESORERIE D'EXPLOITATION </t>
  </si>
  <si>
    <t>Rappels : Variation de Trésorerie d'Exploitation (∆TE)
= Excédent Brut d'Exploitation - ∆ Besoin en Fonds de Roulement d'Exploitation</t>
  </si>
  <si>
    <t>4) Affectation de l'Éxcédent de Trésorerie d'Exploitation</t>
  </si>
  <si>
    <r>
      <t xml:space="preserve">Vérifications :                                   FRNG = BFRE+BFRHE+TN                  
                                          </t>
    </r>
    <r>
      <rPr>
        <sz val="12"/>
        <rFont val="Times New Roman"/>
        <family val="1"/>
      </rPr>
      <t xml:space="preserve">∆ </t>
    </r>
    <r>
      <rPr>
        <i/>
        <sz val="12"/>
        <rFont val="Times New Roman"/>
        <family val="1"/>
      </rPr>
      <t>FRNG = ∆ BFRE+∆ BFRHE+∆ TN</t>
    </r>
  </si>
  <si>
    <t>Zones de saisie =&gt;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</si>
</sst>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i/>
      <sz val="10"/>
      <name val="Times New Roman"/>
      <family val="1"/>
    </font>
    <font>
      <b/>
      <sz val="12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/>
    <xf numFmtId="0" fontId="2" fillId="0" borderId="2" xfId="0" applyFont="1" applyBorder="1" applyAlignment="1">
      <alignment vertical="center"/>
    </xf>
    <xf numFmtId="0" fontId="1" fillId="3" borderId="1" xfId="0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3" borderId="7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4" fontId="2" fillId="0" borderId="3" xfId="0" applyNumberFormat="1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/>
    <xf numFmtId="0" fontId="2" fillId="0" borderId="2" xfId="0" applyFont="1" applyFill="1" applyBorder="1" applyAlignment="1">
      <alignment vertical="center"/>
    </xf>
    <xf numFmtId="4" fontId="1" fillId="0" borderId="7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0" fontId="2" fillId="0" borderId="5" xfId="0" applyFont="1" applyBorder="1"/>
    <xf numFmtId="0" fontId="1" fillId="5" borderId="34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4" fontId="2" fillId="0" borderId="39" xfId="0" applyNumberFormat="1" applyFont="1" applyBorder="1" applyAlignment="1">
      <alignment vertical="center"/>
    </xf>
    <xf numFmtId="0" fontId="1" fillId="0" borderId="38" xfId="0" applyFont="1" applyBorder="1"/>
    <xf numFmtId="4" fontId="1" fillId="0" borderId="27" xfId="0" applyNumberFormat="1" applyFont="1" applyFill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1" fillId="3" borderId="19" xfId="0" applyFont="1" applyFill="1" applyBorder="1" applyAlignment="1">
      <alignment horizontal="right" vertical="center"/>
    </xf>
    <xf numFmtId="4" fontId="1" fillId="0" borderId="37" xfId="0" applyNumberFormat="1" applyFont="1" applyFill="1" applyBorder="1" applyAlignment="1">
      <alignment vertical="center"/>
    </xf>
    <xf numFmtId="4" fontId="3" fillId="0" borderId="37" xfId="0" applyNumberFormat="1" applyFont="1" applyFill="1" applyBorder="1" applyAlignment="1">
      <alignment vertical="center"/>
    </xf>
    <xf numFmtId="4" fontId="2" fillId="0" borderId="39" xfId="0" applyNumberFormat="1" applyFont="1" applyFill="1" applyBorder="1" applyAlignment="1">
      <alignment vertical="center"/>
    </xf>
    <xf numFmtId="0" fontId="2" fillId="0" borderId="38" xfId="0" applyFont="1" applyFill="1" applyBorder="1" applyAlignment="1">
      <alignment vertical="center"/>
    </xf>
    <xf numFmtId="0" fontId="2" fillId="0" borderId="39" xfId="0" applyFont="1" applyFill="1" applyBorder="1"/>
    <xf numFmtId="0" fontId="1" fillId="3" borderId="12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4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31" xfId="0" applyFont="1" applyBorder="1"/>
    <xf numFmtId="0" fontId="2" fillId="0" borderId="28" xfId="0" applyFont="1" applyBorder="1"/>
    <xf numFmtId="0" fontId="2" fillId="0" borderId="28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3" xfId="0" applyFont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38" xfId="0" applyFont="1" applyBorder="1"/>
    <xf numFmtId="4" fontId="1" fillId="3" borderId="27" xfId="0" applyNumberFormat="1" applyFont="1" applyFill="1" applyBorder="1" applyAlignment="1">
      <alignment vertical="center"/>
    </xf>
    <xf numFmtId="0" fontId="1" fillId="0" borderId="38" xfId="0" applyFont="1" applyBorder="1" applyAlignment="1">
      <alignment vertical="center"/>
    </xf>
    <xf numFmtId="4" fontId="4" fillId="0" borderId="39" xfId="0" applyNumberFormat="1" applyFont="1" applyBorder="1" applyAlignment="1">
      <alignment vertical="center"/>
    </xf>
    <xf numFmtId="0" fontId="2" fillId="0" borderId="39" xfId="0" applyFont="1" applyBorder="1"/>
    <xf numFmtId="0" fontId="1" fillId="4" borderId="13" xfId="0" applyFont="1" applyFill="1" applyBorder="1" applyAlignment="1">
      <alignment horizontal="left" vertical="center"/>
    </xf>
    <xf numFmtId="4" fontId="1" fillId="4" borderId="14" xfId="0" applyNumberFormat="1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4" fontId="1" fillId="4" borderId="15" xfId="0" applyNumberFormat="1" applyFont="1" applyFill="1" applyBorder="1" applyAlignment="1">
      <alignment vertical="center"/>
    </xf>
    <xf numFmtId="0" fontId="1" fillId="5" borderId="13" xfId="0" applyFont="1" applyFill="1" applyBorder="1" applyAlignment="1">
      <alignment horizontal="center" vertical="center"/>
    </xf>
    <xf numFmtId="4" fontId="1" fillId="0" borderId="14" xfId="0" applyNumberFormat="1" applyFont="1" applyFill="1" applyBorder="1" applyAlignment="1">
      <alignment vertical="center"/>
    </xf>
    <xf numFmtId="0" fontId="1" fillId="5" borderId="14" xfId="0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vertical="center"/>
    </xf>
    <xf numFmtId="4" fontId="1" fillId="2" borderId="1" xfId="0" applyNumberFormat="1" applyFont="1" applyFill="1" applyBorder="1"/>
    <xf numFmtId="4" fontId="1" fillId="0" borderId="1" xfId="0" applyNumberFormat="1" applyFont="1" applyBorder="1"/>
    <xf numFmtId="4" fontId="1" fillId="2" borderId="7" xfId="0" applyNumberFormat="1" applyFont="1" applyFill="1" applyBorder="1"/>
    <xf numFmtId="0" fontId="2" fillId="2" borderId="3" xfId="0" applyFont="1" applyFill="1" applyBorder="1"/>
    <xf numFmtId="0" fontId="1" fillId="2" borderId="1" xfId="0" applyFont="1" applyFill="1" applyBorder="1" applyAlignment="1">
      <alignment horizontal="right"/>
    </xf>
    <xf numFmtId="4" fontId="2" fillId="2" borderId="7" xfId="0" applyNumberFormat="1" applyFont="1" applyFill="1" applyBorder="1"/>
    <xf numFmtId="4" fontId="2" fillId="2" borderId="2" xfId="0" applyNumberFormat="1" applyFont="1" applyFill="1" applyBorder="1"/>
    <xf numFmtId="4" fontId="2" fillId="2" borderId="3" xfId="0" applyNumberFormat="1" applyFont="1" applyFill="1" applyBorder="1"/>
    <xf numFmtId="0" fontId="1" fillId="7" borderId="0" xfId="0" applyFont="1" applyFill="1" applyBorder="1" applyAlignment="1">
      <alignment horizontal="center"/>
    </xf>
    <xf numFmtId="0" fontId="2" fillId="2" borderId="7" xfId="0" applyFont="1" applyFill="1" applyBorder="1"/>
    <xf numFmtId="0" fontId="1" fillId="2" borderId="2" xfId="0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1" fillId="2" borderId="7" xfId="0" applyFont="1" applyFill="1" applyBorder="1"/>
    <xf numFmtId="0" fontId="1" fillId="7" borderId="3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right"/>
    </xf>
    <xf numFmtId="4" fontId="1" fillId="8" borderId="1" xfId="0" applyNumberFormat="1" applyFont="1" applyFill="1" applyBorder="1"/>
    <xf numFmtId="0" fontId="2" fillId="2" borderId="20" xfId="0" applyFont="1" applyFill="1" applyBorder="1"/>
    <xf numFmtId="0" fontId="2" fillId="2" borderId="33" xfId="0" applyFont="1" applyFill="1" applyBorder="1"/>
    <xf numFmtId="0" fontId="1" fillId="5" borderId="1" xfId="0" applyFont="1" applyFill="1" applyBorder="1" applyAlignment="1">
      <alignment horizontal="right"/>
    </xf>
    <xf numFmtId="0" fontId="6" fillId="5" borderId="2" xfId="0" applyFont="1" applyFill="1" applyBorder="1" applyAlignment="1">
      <alignment horizontal="right"/>
    </xf>
    <xf numFmtId="0" fontId="2" fillId="0" borderId="0" xfId="0" applyFont="1" applyFill="1" applyBorder="1"/>
    <xf numFmtId="2" fontId="2" fillId="0" borderId="0" xfId="0" applyNumberFormat="1" applyFont="1" applyFill="1" applyBorder="1"/>
    <xf numFmtId="0" fontId="1" fillId="0" borderId="0" xfId="0" applyFont="1" applyFill="1" applyBorder="1"/>
    <xf numFmtId="0" fontId="2" fillId="0" borderId="25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1" fillId="7" borderId="24" xfId="0" applyFont="1" applyFill="1" applyBorder="1" applyAlignment="1">
      <alignment vertical="center" wrapText="1"/>
    </xf>
    <xf numFmtId="0" fontId="1" fillId="7" borderId="24" xfId="0" applyFont="1" applyFill="1" applyBorder="1" applyAlignment="1">
      <alignment vertical="center"/>
    </xf>
    <xf numFmtId="4" fontId="2" fillId="0" borderId="7" xfId="0" applyNumberFormat="1" applyFont="1" applyFill="1" applyBorder="1" applyAlignment="1">
      <alignment vertical="center"/>
    </xf>
    <xf numFmtId="4" fontId="1" fillId="7" borderId="1" xfId="0" applyNumberFormat="1" applyFont="1" applyFill="1" applyBorder="1" applyAlignment="1">
      <alignment vertical="center" wrapText="1"/>
    </xf>
    <xf numFmtId="4" fontId="1" fillId="7" borderId="1" xfId="0" applyNumberFormat="1" applyFont="1" applyFill="1" applyBorder="1" applyAlignment="1">
      <alignment vertical="center"/>
    </xf>
    <xf numFmtId="0" fontId="1" fillId="5" borderId="26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0" fontId="1" fillId="7" borderId="46" xfId="0" applyFont="1" applyFill="1" applyBorder="1" applyAlignment="1">
      <alignment vertical="center"/>
    </xf>
    <xf numFmtId="4" fontId="1" fillId="7" borderId="27" xfId="0" applyNumberFormat="1" applyFont="1" applyFill="1" applyBorder="1" applyAlignment="1">
      <alignment vertical="center" wrapText="1"/>
    </xf>
    <xf numFmtId="4" fontId="1" fillId="7" borderId="27" xfId="0" applyNumberFormat="1" applyFont="1" applyFill="1" applyBorder="1" applyAlignment="1">
      <alignment vertical="center"/>
    </xf>
    <xf numFmtId="4" fontId="2" fillId="0" borderId="48" xfId="0" applyNumberFormat="1" applyFont="1" applyFill="1" applyBorder="1" applyAlignment="1">
      <alignment vertical="center"/>
    </xf>
    <xf numFmtId="4" fontId="2" fillId="0" borderId="49" xfId="0" applyNumberFormat="1" applyFont="1" applyFill="1" applyBorder="1" applyAlignment="1">
      <alignment horizontal="right" vertical="center"/>
    </xf>
    <xf numFmtId="4" fontId="2" fillId="0" borderId="23" xfId="0" applyNumberFormat="1" applyFont="1" applyFill="1" applyBorder="1"/>
    <xf numFmtId="4" fontId="2" fillId="0" borderId="3" xfId="0" applyNumberFormat="1" applyFont="1" applyFill="1" applyBorder="1"/>
    <xf numFmtId="4" fontId="2" fillId="0" borderId="7" xfId="0" applyNumberFormat="1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4" fontId="2" fillId="0" borderId="2" xfId="0" applyNumberFormat="1" applyFont="1" applyFill="1" applyBorder="1"/>
    <xf numFmtId="0" fontId="2" fillId="0" borderId="32" xfId="0" applyFont="1" applyFill="1" applyBorder="1"/>
    <xf numFmtId="0" fontId="2" fillId="0" borderId="25" xfId="0" applyFont="1" applyFill="1" applyBorder="1"/>
    <xf numFmtId="0" fontId="2" fillId="0" borderId="30" xfId="0" applyFont="1" applyFill="1" applyBorder="1"/>
    <xf numFmtId="4" fontId="2" fillId="0" borderId="6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4" fontId="1" fillId="0" borderId="24" xfId="0" applyNumberFormat="1" applyFont="1" applyFill="1" applyBorder="1"/>
    <xf numFmtId="4" fontId="1" fillId="0" borderId="1" xfId="0" applyNumberFormat="1" applyFont="1" applyFill="1" applyBorder="1"/>
    <xf numFmtId="4" fontId="2" fillId="0" borderId="30" xfId="0" applyNumberFormat="1" applyFont="1" applyFill="1" applyBorder="1"/>
    <xf numFmtId="0" fontId="2" fillId="0" borderId="6" xfId="0" applyFont="1" applyFill="1" applyBorder="1" applyAlignment="1">
      <alignment horizontal="right"/>
    </xf>
    <xf numFmtId="0" fontId="1" fillId="0" borderId="23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center"/>
    </xf>
    <xf numFmtId="4" fontId="1" fillId="0" borderId="20" xfId="0" applyNumberFormat="1" applyFont="1" applyFill="1" applyBorder="1" applyAlignment="1">
      <alignment horizontal="center"/>
    </xf>
    <xf numFmtId="0" fontId="2" fillId="0" borderId="30" xfId="0" applyFont="1" applyFill="1" applyBorder="1" applyAlignment="1">
      <alignment wrapText="1"/>
    </xf>
    <xf numFmtId="0" fontId="2" fillId="0" borderId="30" xfId="0" applyFont="1" applyFill="1" applyBorder="1" applyAlignment="1"/>
    <xf numFmtId="0" fontId="1" fillId="0" borderId="30" xfId="0" applyFont="1" applyFill="1" applyBorder="1" applyAlignment="1"/>
    <xf numFmtId="4" fontId="1" fillId="0" borderId="30" xfId="0" applyNumberFormat="1" applyFont="1" applyFill="1" applyBorder="1"/>
    <xf numFmtId="4" fontId="2" fillId="0" borderId="23" xfId="0" applyNumberFormat="1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 vertical="center" wrapText="1"/>
    </xf>
    <xf numFmtId="0" fontId="1" fillId="6" borderId="29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2" fillId="0" borderId="6" xfId="0" applyFont="1" applyFill="1" applyBorder="1" applyAlignment="1">
      <alignment horizontal="right"/>
    </xf>
    <xf numFmtId="0" fontId="1" fillId="5" borderId="6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right"/>
    </xf>
    <xf numFmtId="0" fontId="1" fillId="0" borderId="23" xfId="0" applyFont="1" applyFill="1" applyBorder="1" applyAlignment="1">
      <alignment horizontal="right"/>
    </xf>
    <xf numFmtId="0" fontId="1" fillId="5" borderId="32" xfId="0" applyFont="1" applyFill="1" applyBorder="1" applyAlignment="1">
      <alignment horizontal="left"/>
    </xf>
    <xf numFmtId="0" fontId="1" fillId="5" borderId="43" xfId="0" applyFont="1" applyFill="1" applyBorder="1" applyAlignment="1">
      <alignment horizontal="left"/>
    </xf>
    <xf numFmtId="0" fontId="1" fillId="5" borderId="44" xfId="0" applyFont="1" applyFill="1" applyBorder="1" applyAlignment="1">
      <alignment horizontal="left"/>
    </xf>
    <xf numFmtId="0" fontId="1" fillId="5" borderId="22" xfId="0" applyFont="1" applyFill="1" applyBorder="1" applyAlignment="1">
      <alignment horizontal="left"/>
    </xf>
    <xf numFmtId="0" fontId="2" fillId="0" borderId="41" xfId="0" applyFont="1" applyFill="1" applyBorder="1"/>
    <xf numFmtId="4" fontId="2" fillId="0" borderId="37" xfId="0" applyNumberFormat="1" applyFont="1" applyFill="1" applyBorder="1"/>
    <xf numFmtId="0" fontId="2" fillId="0" borderId="9" xfId="0" applyFont="1" applyFill="1" applyBorder="1"/>
    <xf numFmtId="4" fontId="2" fillId="0" borderId="39" xfId="0" applyNumberFormat="1" applyFont="1" applyFill="1" applyBorder="1"/>
    <xf numFmtId="4" fontId="2" fillId="0" borderId="40" xfId="0" applyNumberFormat="1" applyFont="1" applyFill="1" applyBorder="1"/>
    <xf numFmtId="0" fontId="1" fillId="0" borderId="51" xfId="0" applyFont="1" applyFill="1" applyBorder="1" applyAlignment="1">
      <alignment horizontal="right"/>
    </xf>
    <xf numFmtId="4" fontId="1" fillId="8" borderId="27" xfId="0" applyNumberFormat="1" applyFont="1" applyFill="1" applyBorder="1"/>
    <xf numFmtId="0" fontId="1" fillId="5" borderId="41" xfId="0" applyFont="1" applyFill="1" applyBorder="1" applyAlignment="1">
      <alignment horizontal="left"/>
    </xf>
    <xf numFmtId="0" fontId="1" fillId="5" borderId="52" xfId="0" applyFont="1" applyFill="1" applyBorder="1" applyAlignment="1">
      <alignment horizontal="left"/>
    </xf>
    <xf numFmtId="0" fontId="1" fillId="0" borderId="41" xfId="0" applyFont="1" applyFill="1" applyBorder="1" applyAlignment="1">
      <alignment horizontal="center" wrapText="1"/>
    </xf>
    <xf numFmtId="0" fontId="1" fillId="7" borderId="52" xfId="0" applyFont="1" applyFill="1" applyBorder="1" applyAlignment="1">
      <alignment wrapText="1"/>
    </xf>
    <xf numFmtId="0" fontId="1" fillId="0" borderId="9" xfId="0" applyFont="1" applyFill="1" applyBorder="1" applyAlignment="1">
      <alignment horizontal="right"/>
    </xf>
    <xf numFmtId="4" fontId="1" fillId="7" borderId="53" xfId="0" applyNumberFormat="1" applyFont="1" applyFill="1" applyBorder="1"/>
    <xf numFmtId="0" fontId="2" fillId="0" borderId="51" xfId="0" applyFont="1" applyFill="1" applyBorder="1" applyAlignment="1">
      <alignment horizontal="right"/>
    </xf>
    <xf numFmtId="4" fontId="1" fillId="8" borderId="53" xfId="0" applyNumberFormat="1" applyFont="1" applyFill="1" applyBorder="1"/>
    <xf numFmtId="0" fontId="1" fillId="5" borderId="51" xfId="0" applyFont="1" applyFill="1" applyBorder="1" applyAlignment="1">
      <alignment horizontal="left" wrapText="1"/>
    </xf>
    <xf numFmtId="0" fontId="1" fillId="5" borderId="54" xfId="0" applyFont="1" applyFill="1" applyBorder="1" applyAlignment="1">
      <alignment horizontal="left" wrapText="1"/>
    </xf>
    <xf numFmtId="0" fontId="1" fillId="0" borderId="46" xfId="0" applyFont="1" applyFill="1" applyBorder="1" applyAlignment="1">
      <alignment horizontal="center" wrapText="1"/>
    </xf>
    <xf numFmtId="0" fontId="1" fillId="0" borderId="54" xfId="0" applyFont="1" applyFill="1" applyBorder="1" applyAlignment="1">
      <alignment horizontal="center" wrapText="1"/>
    </xf>
    <xf numFmtId="0" fontId="1" fillId="0" borderId="46" xfId="0" applyFont="1" applyFill="1" applyBorder="1" applyAlignment="1">
      <alignment horizontal="center"/>
    </xf>
    <xf numFmtId="0" fontId="1" fillId="7" borderId="52" xfId="0" applyFont="1" applyFill="1" applyBorder="1"/>
    <xf numFmtId="4" fontId="2" fillId="7" borderId="42" xfId="0" applyNumberFormat="1" applyFont="1" applyFill="1" applyBorder="1"/>
    <xf numFmtId="0" fontId="5" fillId="0" borderId="9" xfId="0" applyFont="1" applyFill="1" applyBorder="1" applyAlignment="1">
      <alignment horizontal="left" vertical="top" wrapText="1"/>
    </xf>
    <xf numFmtId="0" fontId="2" fillId="0" borderId="51" xfId="0" applyFont="1" applyFill="1" applyBorder="1" applyAlignment="1">
      <alignment horizontal="right"/>
    </xf>
    <xf numFmtId="4" fontId="1" fillId="0" borderId="37" xfId="0" applyNumberFormat="1" applyFont="1" applyFill="1" applyBorder="1"/>
    <xf numFmtId="0" fontId="1" fillId="7" borderId="37" xfId="0" applyFont="1" applyFill="1" applyBorder="1" applyAlignment="1">
      <alignment wrapText="1"/>
    </xf>
    <xf numFmtId="4" fontId="2" fillId="7" borderId="39" xfId="0" applyNumberFormat="1" applyFont="1" applyFill="1" applyBorder="1"/>
    <xf numFmtId="4" fontId="2" fillId="7" borderId="40" xfId="0" applyNumberFormat="1" applyFont="1" applyFill="1" applyBorder="1"/>
    <xf numFmtId="4" fontId="1" fillId="0" borderId="27" xfId="0" applyNumberFormat="1" applyFont="1" applyFill="1" applyBorder="1"/>
    <xf numFmtId="0" fontId="1" fillId="0" borderId="46" xfId="0" applyFont="1" applyFill="1" applyBorder="1" applyAlignment="1">
      <alignment horizontal="center" vertical="center" wrapText="1"/>
    </xf>
    <xf numFmtId="4" fontId="1" fillId="8" borderId="27" xfId="0" applyNumberFormat="1" applyFont="1" applyFill="1" applyBorder="1" applyAlignment="1">
      <alignment vertical="center"/>
    </xf>
    <xf numFmtId="0" fontId="1" fillId="5" borderId="46" xfId="0" applyFont="1" applyFill="1" applyBorder="1" applyAlignment="1">
      <alignment horizontal="left" wrapText="1"/>
    </xf>
    <xf numFmtId="0" fontId="2" fillId="7" borderId="52" xfId="0" applyFont="1" applyFill="1" applyBorder="1"/>
    <xf numFmtId="0" fontId="2" fillId="7" borderId="42" xfId="0" applyFont="1" applyFill="1" applyBorder="1"/>
    <xf numFmtId="0" fontId="2" fillId="0" borderId="9" xfId="0" applyFont="1" applyFill="1" applyBorder="1" applyAlignment="1">
      <alignment wrapText="1"/>
    </xf>
    <xf numFmtId="0" fontId="2" fillId="0" borderId="9" xfId="0" applyFont="1" applyFill="1" applyBorder="1" applyAlignment="1"/>
    <xf numFmtId="0" fontId="2" fillId="0" borderId="31" xfId="0" applyFont="1" applyFill="1" applyBorder="1"/>
    <xf numFmtId="0" fontId="2" fillId="0" borderId="28" xfId="0" applyFont="1" applyFill="1" applyBorder="1"/>
    <xf numFmtId="0" fontId="1" fillId="0" borderId="47" xfId="0" applyFont="1" applyFill="1" applyBorder="1" applyAlignment="1">
      <alignment horizontal="center"/>
    </xf>
    <xf numFmtId="4" fontId="1" fillId="8" borderId="14" xfId="0" applyNumberFormat="1" applyFont="1" applyFill="1" applyBorder="1"/>
    <xf numFmtId="0" fontId="2" fillId="7" borderId="16" xfId="0" applyFont="1" applyFill="1" applyBorder="1"/>
    <xf numFmtId="0" fontId="1" fillId="6" borderId="18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5" borderId="34" xfId="0" applyFont="1" applyFill="1" applyBorder="1" applyAlignment="1">
      <alignment horizontal="center"/>
    </xf>
    <xf numFmtId="0" fontId="1" fillId="5" borderId="35" xfId="0" applyFont="1" applyFill="1" applyBorder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1" fillId="7" borderId="41" xfId="0" applyFont="1" applyFill="1" applyBorder="1" applyAlignment="1">
      <alignment horizontal="center"/>
    </xf>
    <xf numFmtId="0" fontId="1" fillId="2" borderId="37" xfId="0" applyFont="1" applyFill="1" applyBorder="1"/>
    <xf numFmtId="0" fontId="2" fillId="2" borderId="19" xfId="0" applyFont="1" applyFill="1" applyBorder="1"/>
    <xf numFmtId="4" fontId="2" fillId="2" borderId="39" xfId="0" applyNumberFormat="1" applyFont="1" applyFill="1" applyBorder="1"/>
    <xf numFmtId="0" fontId="2" fillId="2" borderId="38" xfId="0" applyFont="1" applyFill="1" applyBorder="1"/>
    <xf numFmtId="4" fontId="2" fillId="0" borderId="39" xfId="0" applyNumberFormat="1" applyFont="1" applyBorder="1"/>
    <xf numFmtId="4" fontId="2" fillId="0" borderId="40" xfId="0" applyNumberFormat="1" applyFont="1" applyBorder="1"/>
    <xf numFmtId="0" fontId="1" fillId="2" borderId="51" xfId="0" applyFont="1" applyFill="1" applyBorder="1" applyAlignment="1">
      <alignment horizontal="right"/>
    </xf>
    <xf numFmtId="4" fontId="1" fillId="0" borderId="27" xfId="0" applyNumberFormat="1" applyFont="1" applyBorder="1"/>
    <xf numFmtId="0" fontId="2" fillId="2" borderId="46" xfId="0" applyFont="1" applyFill="1" applyBorder="1" applyAlignment="1">
      <alignment wrapText="1"/>
    </xf>
    <xf numFmtId="0" fontId="1" fillId="7" borderId="9" xfId="0" applyFont="1" applyFill="1" applyBorder="1" applyAlignment="1">
      <alignment horizontal="center"/>
    </xf>
    <xf numFmtId="4" fontId="1" fillId="0" borderId="37" xfId="0" applyNumberFormat="1" applyFont="1" applyBorder="1"/>
    <xf numFmtId="0" fontId="1" fillId="2" borderId="21" xfId="0" applyFont="1" applyFill="1" applyBorder="1" applyAlignment="1">
      <alignment horizontal="right"/>
    </xf>
    <xf numFmtId="4" fontId="1" fillId="2" borderId="27" xfId="0" applyNumberFormat="1" applyFont="1" applyFill="1" applyBorder="1"/>
    <xf numFmtId="4" fontId="1" fillId="2" borderId="37" xfId="0" applyNumberFormat="1" applyFont="1" applyFill="1" applyBorder="1"/>
    <xf numFmtId="0" fontId="1" fillId="2" borderId="38" xfId="0" applyFont="1" applyFill="1" applyBorder="1" applyAlignment="1">
      <alignment horizontal="right"/>
    </xf>
    <xf numFmtId="4" fontId="2" fillId="2" borderId="52" xfId="0" applyNumberFormat="1" applyFont="1" applyFill="1" applyBorder="1"/>
    <xf numFmtId="0" fontId="2" fillId="2" borderId="21" xfId="0" applyFont="1" applyFill="1" applyBorder="1"/>
    <xf numFmtId="4" fontId="2" fillId="2" borderId="53" xfId="0" applyNumberFormat="1" applyFont="1" applyFill="1" applyBorder="1"/>
    <xf numFmtId="0" fontId="6" fillId="5" borderId="12" xfId="0" applyFont="1" applyFill="1" applyBorder="1" applyAlignment="1">
      <alignment horizontal="right"/>
    </xf>
    <xf numFmtId="4" fontId="1" fillId="2" borderId="40" xfId="0" applyNumberFormat="1" applyFont="1" applyFill="1" applyBorder="1"/>
    <xf numFmtId="0" fontId="1" fillId="2" borderId="12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right"/>
    </xf>
    <xf numFmtId="0" fontId="2" fillId="2" borderId="41" xfId="0" applyFont="1" applyFill="1" applyBorder="1"/>
    <xf numFmtId="0" fontId="2" fillId="2" borderId="52" xfId="0" applyFont="1" applyFill="1" applyBorder="1"/>
    <xf numFmtId="0" fontId="2" fillId="2" borderId="9" xfId="0" applyFont="1" applyFill="1" applyBorder="1"/>
    <xf numFmtId="0" fontId="2" fillId="2" borderId="42" xfId="0" applyFont="1" applyFill="1" applyBorder="1"/>
    <xf numFmtId="0" fontId="2" fillId="2" borderId="31" xfId="0" applyFont="1" applyFill="1" applyBorder="1"/>
    <xf numFmtId="4" fontId="1" fillId="8" borderId="48" xfId="0" applyNumberFormat="1" applyFont="1" applyFill="1" applyBorder="1"/>
    <xf numFmtId="0" fontId="2" fillId="0" borderId="55" xfId="0" applyFont="1" applyBorder="1"/>
    <xf numFmtId="0" fontId="2" fillId="0" borderId="16" xfId="0" applyFont="1" applyBorder="1"/>
    <xf numFmtId="0" fontId="3" fillId="0" borderId="56" xfId="0" applyFont="1" applyFill="1" applyBorder="1" applyAlignment="1">
      <alignment vertical="center" wrapText="1"/>
    </xf>
    <xf numFmtId="0" fontId="3" fillId="0" borderId="57" xfId="0" applyFont="1" applyFill="1" applyBorder="1" applyAlignment="1">
      <alignment vertical="center" wrapText="1"/>
    </xf>
    <xf numFmtId="4" fontId="2" fillId="9" borderId="3" xfId="0" applyNumberFormat="1" applyFont="1" applyFill="1" applyBorder="1" applyAlignment="1" applyProtection="1">
      <alignment vertical="center"/>
      <protection locked="0"/>
    </xf>
    <xf numFmtId="4" fontId="2" fillId="9" borderId="3" xfId="0" applyNumberFormat="1" applyFont="1" applyFill="1" applyBorder="1" applyAlignment="1" applyProtection="1">
      <alignment horizontal="center" vertical="center"/>
      <protection locked="0"/>
    </xf>
    <xf numFmtId="4" fontId="2" fillId="9" borderId="3" xfId="0" applyNumberFormat="1" applyFont="1" applyFill="1" applyBorder="1" applyAlignment="1" applyProtection="1">
      <alignment horizontal="right" vertical="center"/>
      <protection locked="0"/>
    </xf>
    <xf numFmtId="4" fontId="2" fillId="9" borderId="2" xfId="0" applyNumberFormat="1" applyFont="1" applyFill="1" applyBorder="1" applyAlignment="1" applyProtection="1">
      <alignment vertical="center"/>
      <protection locked="0"/>
    </xf>
    <xf numFmtId="4" fontId="2" fillId="9" borderId="39" xfId="0" applyNumberFormat="1" applyFont="1" applyFill="1" applyBorder="1" applyAlignment="1" applyProtection="1">
      <alignment vertical="center"/>
      <protection locked="0"/>
    </xf>
    <xf numFmtId="4" fontId="1" fillId="9" borderId="39" xfId="0" applyNumberFormat="1" applyFont="1" applyFill="1" applyBorder="1" applyAlignment="1" applyProtection="1">
      <alignment vertical="center"/>
      <protection locked="0"/>
    </xf>
    <xf numFmtId="4" fontId="1" fillId="9" borderId="40" xfId="0" applyNumberFormat="1" applyFont="1" applyFill="1" applyBorder="1" applyAlignment="1" applyProtection="1">
      <alignment vertical="center"/>
      <protection locked="0"/>
    </xf>
    <xf numFmtId="4" fontId="1" fillId="9" borderId="27" xfId="0" applyNumberFormat="1" applyFont="1" applyFill="1" applyBorder="1" applyAlignment="1" applyProtection="1">
      <alignment vertical="center"/>
      <protection locked="0"/>
    </xf>
    <xf numFmtId="4" fontId="3" fillId="9" borderId="39" xfId="0" applyNumberFormat="1" applyFont="1" applyFill="1" applyBorder="1" applyAlignment="1" applyProtection="1">
      <alignment vertical="center"/>
      <protection locked="0"/>
    </xf>
    <xf numFmtId="4" fontId="2" fillId="9" borderId="39" xfId="0" applyNumberFormat="1" applyFont="1" applyFill="1" applyBorder="1" applyAlignment="1" applyProtection="1">
      <alignment horizontal="right" vertical="center"/>
      <protection locked="0"/>
    </xf>
    <xf numFmtId="4" fontId="2" fillId="9" borderId="40" xfId="0" applyNumberFormat="1" applyFont="1" applyFill="1" applyBorder="1" applyAlignment="1" applyProtection="1">
      <alignment vertical="center"/>
      <protection locked="0"/>
    </xf>
    <xf numFmtId="0" fontId="2" fillId="9" borderId="42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right"/>
    </xf>
    <xf numFmtId="0" fontId="2" fillId="9" borderId="50" xfId="0" applyFont="1" applyFill="1" applyBorder="1"/>
    <xf numFmtId="4" fontId="2" fillId="9" borderId="2" xfId="0" applyNumberFormat="1" applyFont="1" applyFill="1" applyBorder="1" applyAlignment="1" applyProtection="1">
      <alignment horizontal="right" vertical="center"/>
      <protection locked="0"/>
    </xf>
    <xf numFmtId="4" fontId="2" fillId="9" borderId="33" xfId="0" applyNumberFormat="1" applyFont="1" applyFill="1" applyBorder="1" applyProtection="1">
      <protection locked="0"/>
    </xf>
    <xf numFmtId="4" fontId="2" fillId="9" borderId="39" xfId="0" applyNumberFormat="1" applyFont="1" applyFill="1" applyBorder="1" applyProtection="1">
      <protection locked="0"/>
    </xf>
    <xf numFmtId="4" fontId="2" fillId="9" borderId="37" xfId="0" applyNumberFormat="1" applyFont="1" applyFill="1" applyBorder="1" applyAlignment="1" applyProtection="1">
      <protection locked="0"/>
    </xf>
    <xf numFmtId="4" fontId="2" fillId="9" borderId="7" xfId="0" applyNumberFormat="1" applyFont="1" applyFill="1" applyBorder="1" applyAlignment="1" applyProtection="1">
      <protection locked="0"/>
    </xf>
    <xf numFmtId="4" fontId="2" fillId="9" borderId="3" xfId="0" applyNumberFormat="1" applyFont="1" applyFill="1" applyBorder="1" applyProtection="1">
      <protection locked="0"/>
    </xf>
    <xf numFmtId="4" fontId="2" fillId="9" borderId="40" xfId="0" applyNumberFormat="1" applyFont="1" applyFill="1" applyBorder="1" applyProtection="1">
      <protection locked="0"/>
    </xf>
    <xf numFmtId="4" fontId="2" fillId="9" borderId="2" xfId="0" applyNumberFormat="1" applyFont="1" applyFill="1" applyBorder="1" applyProtection="1">
      <protection locked="0"/>
    </xf>
    <xf numFmtId="4" fontId="2" fillId="9" borderId="20" xfId="0" applyNumberFormat="1" applyFont="1" applyFill="1" applyBorder="1" applyProtection="1">
      <protection locked="0"/>
    </xf>
    <xf numFmtId="4" fontId="2" fillId="9" borderId="5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32"/>
  <sheetViews>
    <sheetView showGridLines="0" showZeros="0" tabSelected="1" workbookViewId="0">
      <selection activeCell="C23" sqref="C23"/>
    </sheetView>
  </sheetViews>
  <sheetFormatPr baseColWidth="10" defaultRowHeight="15.75"/>
  <cols>
    <col min="1" max="1" width="3.7109375" style="1" customWidth="1"/>
    <col min="2" max="2" width="35.7109375" style="1" customWidth="1"/>
    <col min="3" max="5" width="12.7109375" style="1" customWidth="1"/>
    <col min="6" max="6" width="35.7109375" style="1" customWidth="1"/>
    <col min="7" max="7" width="12.7109375" style="1" customWidth="1"/>
    <col min="8" max="16384" width="11.42578125" style="1"/>
  </cols>
  <sheetData>
    <row r="1" spans="2:7" ht="16.5" thickBot="1">
      <c r="F1" s="263" t="s">
        <v>184</v>
      </c>
      <c r="G1" s="264"/>
    </row>
    <row r="2" spans="2:7" ht="16.5" thickBot="1"/>
    <row r="3" spans="2:7" ht="16.5" thickBot="1">
      <c r="B3" s="143" t="s">
        <v>170</v>
      </c>
      <c r="C3" s="144"/>
      <c r="D3" s="144"/>
      <c r="E3" s="144"/>
      <c r="F3" s="144"/>
      <c r="G3" s="145"/>
    </row>
    <row r="4" spans="2:7" s="2" customFormat="1" ht="31.5">
      <c r="B4" s="28" t="s">
        <v>67</v>
      </c>
      <c r="C4" s="29" t="s">
        <v>68</v>
      </c>
      <c r="D4" s="30" t="s">
        <v>101</v>
      </c>
      <c r="E4" s="29" t="s">
        <v>69</v>
      </c>
      <c r="F4" s="29" t="s">
        <v>70</v>
      </c>
      <c r="G4" s="31" t="s">
        <v>71</v>
      </c>
    </row>
    <row r="5" spans="2:7" ht="15" customHeight="1">
      <c r="B5" s="32" t="s">
        <v>73</v>
      </c>
      <c r="C5" s="10"/>
      <c r="D5" s="10"/>
      <c r="E5" s="10"/>
      <c r="F5" s="4" t="s">
        <v>74</v>
      </c>
      <c r="G5" s="33"/>
    </row>
    <row r="6" spans="2:7" ht="15" customHeight="1">
      <c r="B6" s="34" t="s">
        <v>75</v>
      </c>
      <c r="C6" s="251"/>
      <c r="D6" s="251"/>
      <c r="E6" s="11">
        <f t="shared" ref="E6:E11" si="0">C6-D6</f>
        <v>0</v>
      </c>
      <c r="F6" s="5" t="s">
        <v>76</v>
      </c>
      <c r="G6" s="255"/>
    </row>
    <row r="7" spans="2:7" ht="15" customHeight="1">
      <c r="B7" s="34" t="s">
        <v>77</v>
      </c>
      <c r="C7" s="251"/>
      <c r="D7" s="251"/>
      <c r="E7" s="11">
        <f t="shared" si="0"/>
        <v>0</v>
      </c>
      <c r="F7" s="5" t="s">
        <v>78</v>
      </c>
      <c r="G7" s="255"/>
    </row>
    <row r="8" spans="2:7" ht="15" customHeight="1">
      <c r="B8" s="34" t="s">
        <v>79</v>
      </c>
      <c r="C8" s="251"/>
      <c r="D8" s="251"/>
      <c r="E8" s="11">
        <f t="shared" si="0"/>
        <v>0</v>
      </c>
      <c r="F8" s="5" t="s">
        <v>109</v>
      </c>
      <c r="G8" s="255"/>
    </row>
    <row r="9" spans="2:7" ht="15" customHeight="1">
      <c r="B9" s="34" t="s">
        <v>80</v>
      </c>
      <c r="C9" s="251"/>
      <c r="D9" s="251"/>
      <c r="E9" s="11">
        <f t="shared" si="0"/>
        <v>0</v>
      </c>
      <c r="F9" s="5" t="s">
        <v>110</v>
      </c>
      <c r="G9" s="255"/>
    </row>
    <row r="10" spans="2:7" ht="15" customHeight="1">
      <c r="B10" s="34" t="s">
        <v>81</v>
      </c>
      <c r="C10" s="251"/>
      <c r="D10" s="251"/>
      <c r="E10" s="11">
        <f t="shared" si="0"/>
        <v>0</v>
      </c>
      <c r="F10" s="5" t="s">
        <v>82</v>
      </c>
      <c r="G10" s="255"/>
    </row>
    <row r="11" spans="2:7" ht="15" customHeight="1">
      <c r="B11" s="34" t="s">
        <v>83</v>
      </c>
      <c r="C11" s="251"/>
      <c r="D11" s="251"/>
      <c r="E11" s="11">
        <f t="shared" si="0"/>
        <v>0</v>
      </c>
      <c r="F11" s="15" t="s">
        <v>84</v>
      </c>
      <c r="G11" s="256"/>
    </row>
    <row r="12" spans="2:7" ht="15" customHeight="1">
      <c r="B12" s="34" t="s">
        <v>104</v>
      </c>
      <c r="C12" s="251"/>
      <c r="D12" s="251"/>
      <c r="E12" s="11">
        <f>C12</f>
        <v>0</v>
      </c>
      <c r="F12" s="16" t="s">
        <v>111</v>
      </c>
      <c r="G12" s="257"/>
    </row>
    <row r="13" spans="2:7" s="2" customFormat="1" ht="15" customHeight="1">
      <c r="B13" s="36"/>
      <c r="C13" s="6"/>
      <c r="D13" s="6"/>
      <c r="E13" s="6"/>
      <c r="F13" s="8" t="s">
        <v>85</v>
      </c>
      <c r="G13" s="37">
        <f>SUM(G6:G12)</f>
        <v>0</v>
      </c>
    </row>
    <row r="14" spans="2:7" ht="15" customHeight="1">
      <c r="B14" s="38"/>
      <c r="C14" s="7"/>
      <c r="D14" s="7"/>
      <c r="E14" s="7"/>
      <c r="F14" s="17" t="s">
        <v>86</v>
      </c>
      <c r="G14" s="258"/>
    </row>
    <row r="15" spans="2:7" s="2" customFormat="1" ht="15" customHeight="1">
      <c r="B15" s="39" t="s">
        <v>85</v>
      </c>
      <c r="C15" s="25">
        <f>SUM(C6:C12)</f>
        <v>0</v>
      </c>
      <c r="D15" s="25">
        <f>SUM(D6:D12)</f>
        <v>0</v>
      </c>
      <c r="E15" s="25">
        <f>C15-D15</f>
        <v>0</v>
      </c>
      <c r="F15" s="18" t="s">
        <v>88</v>
      </c>
      <c r="G15" s="40">
        <f>G14</f>
        <v>0</v>
      </c>
    </row>
    <row r="16" spans="2:7" ht="15" customHeight="1">
      <c r="B16" s="32" t="s">
        <v>87</v>
      </c>
      <c r="C16" s="25"/>
      <c r="D16" s="25"/>
      <c r="E16" s="25"/>
      <c r="F16" s="4" t="s">
        <v>89</v>
      </c>
      <c r="G16" s="41"/>
    </row>
    <row r="17" spans="2:7" ht="15" customHeight="1">
      <c r="B17" s="34" t="s">
        <v>106</v>
      </c>
      <c r="C17" s="251"/>
      <c r="D17" s="251"/>
      <c r="E17" s="20">
        <f>C17-D17</f>
        <v>0</v>
      </c>
      <c r="F17" s="5" t="s">
        <v>167</v>
      </c>
      <c r="G17" s="259"/>
    </row>
    <row r="18" spans="2:7" ht="15" customHeight="1">
      <c r="B18" s="34" t="s">
        <v>105</v>
      </c>
      <c r="C18" s="251"/>
      <c r="D18" s="251"/>
      <c r="E18" s="20">
        <f>C18-D18</f>
        <v>0</v>
      </c>
      <c r="F18" s="5" t="s">
        <v>116</v>
      </c>
      <c r="G18" s="255"/>
    </row>
    <row r="19" spans="2:7" ht="15" customHeight="1">
      <c r="B19" s="34" t="s">
        <v>90</v>
      </c>
      <c r="C19" s="251"/>
      <c r="D19" s="251"/>
      <c r="E19" s="20"/>
      <c r="F19" s="5" t="s">
        <v>93</v>
      </c>
      <c r="G19" s="255"/>
    </row>
    <row r="20" spans="2:7" ht="15" customHeight="1">
      <c r="B20" s="34" t="s">
        <v>91</v>
      </c>
      <c r="C20" s="251"/>
      <c r="D20" s="251"/>
      <c r="E20" s="20">
        <f t="shared" ref="E20:E27" si="1">C20-D20</f>
        <v>0</v>
      </c>
      <c r="F20" s="22" t="s">
        <v>95</v>
      </c>
      <c r="G20" s="260"/>
    </row>
    <row r="21" spans="2:7" ht="15" customHeight="1">
      <c r="B21" s="34" t="s">
        <v>92</v>
      </c>
      <c r="C21" s="251"/>
      <c r="D21" s="251"/>
      <c r="E21" s="20">
        <f t="shared" si="1"/>
        <v>0</v>
      </c>
      <c r="F21" s="5" t="s">
        <v>112</v>
      </c>
      <c r="G21" s="255"/>
    </row>
    <row r="22" spans="2:7" ht="15" customHeight="1">
      <c r="B22" s="34" t="s">
        <v>107</v>
      </c>
      <c r="C22" s="251"/>
      <c r="D22" s="251"/>
      <c r="E22" s="20">
        <f t="shared" si="1"/>
        <v>0</v>
      </c>
      <c r="F22" s="22" t="s">
        <v>97</v>
      </c>
      <c r="G22" s="260"/>
    </row>
    <row r="23" spans="2:7" ht="15" customHeight="1">
      <c r="B23" s="43" t="s">
        <v>94</v>
      </c>
      <c r="C23" s="252"/>
      <c r="D23" s="252"/>
      <c r="E23" s="20">
        <f t="shared" si="1"/>
        <v>0</v>
      </c>
      <c r="F23" s="19" t="s">
        <v>113</v>
      </c>
      <c r="G23" s="255"/>
    </row>
    <row r="24" spans="2:7" ht="15" customHeight="1">
      <c r="B24" s="34" t="s">
        <v>96</v>
      </c>
      <c r="C24" s="253"/>
      <c r="D24" s="253"/>
      <c r="E24" s="20">
        <f t="shared" si="1"/>
        <v>0</v>
      </c>
      <c r="F24" s="19"/>
      <c r="G24" s="42"/>
    </row>
    <row r="25" spans="2:7" ht="15" customHeight="1">
      <c r="B25" s="34" t="s">
        <v>108</v>
      </c>
      <c r="C25" s="251"/>
      <c r="D25" s="251"/>
      <c r="E25" s="20">
        <f t="shared" si="1"/>
        <v>0</v>
      </c>
      <c r="F25" s="23"/>
      <c r="G25" s="44"/>
    </row>
    <row r="26" spans="2:7" s="2" customFormat="1" ht="15" customHeight="1">
      <c r="B26" s="38" t="s">
        <v>114</v>
      </c>
      <c r="C26" s="254"/>
      <c r="D26" s="254"/>
      <c r="E26" s="14">
        <f t="shared" si="1"/>
        <v>0</v>
      </c>
      <c r="F26" s="24" t="s">
        <v>117</v>
      </c>
      <c r="G26" s="261"/>
    </row>
    <row r="27" spans="2:7" ht="15" customHeight="1">
      <c r="B27" s="45" t="s">
        <v>88</v>
      </c>
      <c r="C27" s="26">
        <f>SUM(C17:C26)</f>
        <v>0</v>
      </c>
      <c r="D27" s="26">
        <f>SUM(D17:D25)</f>
        <v>0</v>
      </c>
      <c r="E27" s="26">
        <f t="shared" si="1"/>
        <v>0</v>
      </c>
      <c r="F27" s="8" t="s">
        <v>98</v>
      </c>
      <c r="G27" s="37">
        <f>SUM(G17:G26)</f>
        <v>0</v>
      </c>
    </row>
    <row r="28" spans="2:7" s="2" customFormat="1" ht="15" customHeight="1" thickBot="1">
      <c r="B28" s="72" t="s">
        <v>29</v>
      </c>
      <c r="C28" s="73">
        <f>C15+C27</f>
        <v>0</v>
      </c>
      <c r="D28" s="73">
        <f>D15+D27</f>
        <v>0</v>
      </c>
      <c r="E28" s="73">
        <f>E15+E27</f>
        <v>0</v>
      </c>
      <c r="F28" s="74" t="s">
        <v>29</v>
      </c>
      <c r="G28" s="75">
        <f>G13+G15+G27</f>
        <v>0</v>
      </c>
    </row>
    <row r="29" spans="2:7" ht="15" customHeight="1">
      <c r="B29" s="46" t="s">
        <v>115</v>
      </c>
      <c r="C29" s="3"/>
      <c r="D29" s="3"/>
      <c r="E29" s="3"/>
      <c r="F29" s="3" t="s">
        <v>168</v>
      </c>
      <c r="G29" s="262"/>
    </row>
    <row r="30" spans="2:7" ht="15" customHeight="1">
      <c r="B30" s="46"/>
      <c r="C30" s="3"/>
      <c r="D30" s="3"/>
      <c r="E30" s="3"/>
      <c r="F30" s="3" t="s">
        <v>169</v>
      </c>
      <c r="G30" s="47"/>
    </row>
    <row r="31" spans="2:7" ht="15" customHeight="1">
      <c r="B31" s="48"/>
      <c r="C31" s="3"/>
      <c r="D31" s="3"/>
      <c r="E31" s="3"/>
      <c r="F31" s="3" t="s">
        <v>154</v>
      </c>
      <c r="G31" s="262"/>
    </row>
    <row r="32" spans="2:7" ht="15" customHeight="1" thickBot="1">
      <c r="B32" s="49"/>
      <c r="C32" s="50"/>
      <c r="D32" s="50"/>
      <c r="E32" s="50"/>
      <c r="F32" s="51" t="s">
        <v>118</v>
      </c>
      <c r="G32" s="52"/>
    </row>
  </sheetData>
  <sheetProtection sheet="1" objects="1" scenarios="1"/>
  <mergeCells count="1">
    <mergeCell ref="B3:G3"/>
  </mergeCells>
  <phoneticPr fontId="0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G32"/>
  <sheetViews>
    <sheetView showGridLines="0" showZeros="0" workbookViewId="0">
      <selection activeCell="F1" sqref="F1:G1"/>
    </sheetView>
  </sheetViews>
  <sheetFormatPr baseColWidth="10" defaultRowHeight="15.75"/>
  <cols>
    <col min="1" max="1" width="3.7109375" style="54" customWidth="1"/>
    <col min="2" max="2" width="35.7109375" style="54" customWidth="1"/>
    <col min="3" max="5" width="12.7109375" style="54" customWidth="1"/>
    <col min="6" max="6" width="35.7109375" style="54" customWidth="1"/>
    <col min="7" max="7" width="12.7109375" style="54" customWidth="1"/>
    <col min="8" max="16384" width="11.42578125" style="54"/>
  </cols>
  <sheetData>
    <row r="1" spans="2:7" ht="16.5" thickBot="1">
      <c r="F1" s="263" t="s">
        <v>184</v>
      </c>
      <c r="G1" s="264"/>
    </row>
    <row r="2" spans="2:7" ht="16.5" thickBot="1"/>
    <row r="3" spans="2:7" ht="16.5" customHeight="1" thickBot="1">
      <c r="B3" s="143" t="s">
        <v>171</v>
      </c>
      <c r="C3" s="144"/>
      <c r="D3" s="144"/>
      <c r="E3" s="144"/>
      <c r="F3" s="144"/>
      <c r="G3" s="145"/>
    </row>
    <row r="4" spans="2:7" s="55" customFormat="1" ht="31.5">
      <c r="B4" s="58" t="s">
        <v>67</v>
      </c>
      <c r="C4" s="59" t="s">
        <v>68</v>
      </c>
      <c r="D4" s="60" t="s">
        <v>101</v>
      </c>
      <c r="E4" s="59" t="s">
        <v>69</v>
      </c>
      <c r="F4" s="59" t="s">
        <v>70</v>
      </c>
      <c r="G4" s="61" t="s">
        <v>71</v>
      </c>
    </row>
    <row r="5" spans="2:7" ht="15" customHeight="1">
      <c r="B5" s="62" t="s">
        <v>73</v>
      </c>
      <c r="C5" s="10"/>
      <c r="D5" s="10"/>
      <c r="E5" s="10"/>
      <c r="F5" s="12" t="s">
        <v>74</v>
      </c>
      <c r="G5" s="33"/>
    </row>
    <row r="6" spans="2:7" ht="15" customHeight="1">
      <c r="B6" s="34" t="s">
        <v>75</v>
      </c>
      <c r="C6" s="253"/>
      <c r="D6" s="253"/>
      <c r="E6" s="11">
        <f t="shared" ref="E6:E11" si="0">C6-D6</f>
        <v>0</v>
      </c>
      <c r="F6" s="5" t="s">
        <v>76</v>
      </c>
      <c r="G6" s="255"/>
    </row>
    <row r="7" spans="2:7" ht="15" customHeight="1">
      <c r="B7" s="34" t="s">
        <v>77</v>
      </c>
      <c r="C7" s="253"/>
      <c r="D7" s="253"/>
      <c r="E7" s="11">
        <f t="shared" si="0"/>
        <v>0</v>
      </c>
      <c r="F7" s="5" t="s">
        <v>78</v>
      </c>
      <c r="G7" s="255"/>
    </row>
    <row r="8" spans="2:7" ht="15" customHeight="1">
      <c r="B8" s="34" t="s">
        <v>79</v>
      </c>
      <c r="C8" s="253"/>
      <c r="D8" s="253"/>
      <c r="E8" s="11">
        <f t="shared" si="0"/>
        <v>0</v>
      </c>
      <c r="F8" s="5" t="s">
        <v>109</v>
      </c>
      <c r="G8" s="255"/>
    </row>
    <row r="9" spans="2:7" ht="15" customHeight="1">
      <c r="B9" s="34" t="s">
        <v>80</v>
      </c>
      <c r="C9" s="253"/>
      <c r="D9" s="253"/>
      <c r="E9" s="11">
        <f t="shared" si="0"/>
        <v>0</v>
      </c>
      <c r="F9" s="5" t="s">
        <v>110</v>
      </c>
      <c r="G9" s="255"/>
    </row>
    <row r="10" spans="2:7" ht="15" customHeight="1">
      <c r="B10" s="34" t="s">
        <v>81</v>
      </c>
      <c r="C10" s="253"/>
      <c r="D10" s="253"/>
      <c r="E10" s="11">
        <f t="shared" si="0"/>
        <v>0</v>
      </c>
      <c r="F10" s="5" t="s">
        <v>82</v>
      </c>
      <c r="G10" s="255"/>
    </row>
    <row r="11" spans="2:7" ht="15" customHeight="1">
      <c r="B11" s="34" t="s">
        <v>83</v>
      </c>
      <c r="C11" s="253"/>
      <c r="D11" s="253"/>
      <c r="E11" s="11">
        <f t="shared" si="0"/>
        <v>0</v>
      </c>
      <c r="F11" s="15" t="s">
        <v>84</v>
      </c>
      <c r="G11" s="256"/>
    </row>
    <row r="12" spans="2:7" ht="15" customHeight="1">
      <c r="B12" s="34" t="s">
        <v>104</v>
      </c>
      <c r="C12" s="253"/>
      <c r="D12" s="253"/>
      <c r="E12" s="11">
        <f>C12</f>
        <v>0</v>
      </c>
      <c r="F12" s="57" t="s">
        <v>111</v>
      </c>
      <c r="G12" s="256"/>
    </row>
    <row r="13" spans="2:7" ht="15" customHeight="1">
      <c r="B13" s="63"/>
      <c r="C13" s="23"/>
      <c r="D13" s="23"/>
      <c r="E13" s="23"/>
      <c r="F13" s="8" t="s">
        <v>85</v>
      </c>
      <c r="G13" s="64">
        <f>SUM(G6:G12)</f>
        <v>0</v>
      </c>
    </row>
    <row r="14" spans="2:7" ht="15" customHeight="1">
      <c r="B14" s="34"/>
      <c r="C14" s="5"/>
      <c r="D14" s="5"/>
      <c r="E14" s="5"/>
      <c r="F14" s="17" t="s">
        <v>86</v>
      </c>
      <c r="G14" s="258"/>
    </row>
    <row r="15" spans="2:7" s="55" customFormat="1" ht="15" customHeight="1">
      <c r="B15" s="45" t="s">
        <v>85</v>
      </c>
      <c r="C15" s="9">
        <f>SUM(C6:C12)</f>
        <v>0</v>
      </c>
      <c r="D15" s="9">
        <f>SUM(D6:D12)</f>
        <v>0</v>
      </c>
      <c r="E15" s="9">
        <f>C15-D15</f>
        <v>0</v>
      </c>
      <c r="F15" s="8" t="s">
        <v>88</v>
      </c>
      <c r="G15" s="64">
        <f>G14</f>
        <v>0</v>
      </c>
    </row>
    <row r="16" spans="2:7" s="55" customFormat="1" ht="15" customHeight="1">
      <c r="B16" s="65" t="s">
        <v>87</v>
      </c>
      <c r="C16" s="13"/>
      <c r="D16" s="13"/>
      <c r="E16" s="13"/>
      <c r="F16" s="56" t="s">
        <v>89</v>
      </c>
      <c r="G16" s="66"/>
    </row>
    <row r="17" spans="2:7" ht="15" customHeight="1">
      <c r="B17" s="34" t="s">
        <v>106</v>
      </c>
      <c r="C17" s="253"/>
      <c r="D17" s="251"/>
      <c r="E17" s="11">
        <f>C17-D17</f>
        <v>0</v>
      </c>
      <c r="F17" s="5" t="s">
        <v>167</v>
      </c>
      <c r="G17" s="259"/>
    </row>
    <row r="18" spans="2:7" ht="15" customHeight="1">
      <c r="B18" s="34" t="s">
        <v>105</v>
      </c>
      <c r="C18" s="253"/>
      <c r="D18" s="251"/>
      <c r="E18" s="11">
        <f>C18-D18</f>
        <v>0</v>
      </c>
      <c r="F18" s="5" t="s">
        <v>116</v>
      </c>
      <c r="G18" s="255"/>
    </row>
    <row r="19" spans="2:7" ht="15" customHeight="1">
      <c r="B19" s="34" t="s">
        <v>90</v>
      </c>
      <c r="C19" s="253"/>
      <c r="D19" s="251"/>
      <c r="E19" s="11"/>
      <c r="F19" s="5" t="s">
        <v>93</v>
      </c>
      <c r="G19" s="255"/>
    </row>
    <row r="20" spans="2:7" ht="15" customHeight="1">
      <c r="B20" s="34" t="s">
        <v>91</v>
      </c>
      <c r="C20" s="253"/>
      <c r="D20" s="251"/>
      <c r="E20" s="11">
        <f t="shared" ref="E20:E27" si="1">C20-D20</f>
        <v>0</v>
      </c>
      <c r="F20" s="22" t="s">
        <v>95</v>
      </c>
      <c r="G20" s="260"/>
    </row>
    <row r="21" spans="2:7" ht="15" customHeight="1">
      <c r="B21" s="34" t="s">
        <v>92</v>
      </c>
      <c r="C21" s="253"/>
      <c r="D21" s="251"/>
      <c r="E21" s="11">
        <f t="shared" si="1"/>
        <v>0</v>
      </c>
      <c r="F21" s="5" t="s">
        <v>112</v>
      </c>
      <c r="G21" s="255"/>
    </row>
    <row r="22" spans="2:7" ht="15" customHeight="1">
      <c r="B22" s="34" t="s">
        <v>107</v>
      </c>
      <c r="C22" s="253"/>
      <c r="D22" s="251"/>
      <c r="E22" s="11">
        <f t="shared" si="1"/>
        <v>0</v>
      </c>
      <c r="F22" s="22" t="s">
        <v>97</v>
      </c>
      <c r="G22" s="260"/>
    </row>
    <row r="23" spans="2:7" ht="15" customHeight="1">
      <c r="B23" s="43" t="s">
        <v>94</v>
      </c>
      <c r="C23" s="253"/>
      <c r="D23" s="252"/>
      <c r="E23" s="11">
        <f t="shared" si="1"/>
        <v>0</v>
      </c>
      <c r="F23" s="19" t="s">
        <v>113</v>
      </c>
      <c r="G23" s="255"/>
    </row>
    <row r="24" spans="2:7" ht="15" customHeight="1">
      <c r="B24" s="34" t="s">
        <v>96</v>
      </c>
      <c r="C24" s="253"/>
      <c r="D24" s="253"/>
      <c r="E24" s="11">
        <f t="shared" si="1"/>
        <v>0</v>
      </c>
      <c r="F24" s="19"/>
      <c r="G24" s="35"/>
    </row>
    <row r="25" spans="2:7" ht="15" customHeight="1">
      <c r="B25" s="34" t="s">
        <v>108</v>
      </c>
      <c r="C25" s="253"/>
      <c r="D25" s="251"/>
      <c r="E25" s="11">
        <f t="shared" si="1"/>
        <v>0</v>
      </c>
      <c r="F25" s="23"/>
      <c r="G25" s="67"/>
    </row>
    <row r="26" spans="2:7" ht="15" customHeight="1">
      <c r="B26" s="38" t="s">
        <v>114</v>
      </c>
      <c r="C26" s="265"/>
      <c r="D26" s="254"/>
      <c r="E26" s="21">
        <f t="shared" si="1"/>
        <v>0</v>
      </c>
      <c r="F26" s="24" t="s">
        <v>117</v>
      </c>
      <c r="G26" s="261"/>
    </row>
    <row r="27" spans="2:7" s="55" customFormat="1" ht="15" customHeight="1">
      <c r="B27" s="45" t="s">
        <v>88</v>
      </c>
      <c r="C27" s="9">
        <f>SUM(C17:C26)</f>
        <v>0</v>
      </c>
      <c r="D27" s="9">
        <f>SUM(D17:D25)</f>
        <v>0</v>
      </c>
      <c r="E27" s="9">
        <f t="shared" si="1"/>
        <v>0</v>
      </c>
      <c r="F27" s="8" t="s">
        <v>98</v>
      </c>
      <c r="G27" s="64">
        <f>SUM(G17:G26)</f>
        <v>0</v>
      </c>
    </row>
    <row r="28" spans="2:7" s="55" customFormat="1" ht="15" customHeight="1" thickBot="1">
      <c r="B28" s="68" t="s">
        <v>29</v>
      </c>
      <c r="C28" s="69">
        <f>C15+C27</f>
        <v>0</v>
      </c>
      <c r="D28" s="69">
        <f>D15+D27</f>
        <v>0</v>
      </c>
      <c r="E28" s="69">
        <f>E15+E27</f>
        <v>0</v>
      </c>
      <c r="F28" s="70" t="s">
        <v>29</v>
      </c>
      <c r="G28" s="71">
        <f>G13+G15+G27</f>
        <v>0</v>
      </c>
    </row>
    <row r="29" spans="2:7" ht="15" customHeight="1">
      <c r="B29" s="46" t="s">
        <v>115</v>
      </c>
      <c r="C29" s="3"/>
      <c r="D29" s="3"/>
      <c r="E29" s="3"/>
      <c r="F29" s="3" t="s">
        <v>99</v>
      </c>
      <c r="G29" s="262"/>
    </row>
    <row r="30" spans="2:7" ht="15" customHeight="1">
      <c r="B30" s="46"/>
      <c r="C30" s="3"/>
      <c r="D30" s="3"/>
      <c r="E30" s="3"/>
      <c r="F30" s="3" t="s">
        <v>100</v>
      </c>
      <c r="G30" s="47"/>
    </row>
    <row r="31" spans="2:7" ht="15" customHeight="1">
      <c r="B31" s="48"/>
      <c r="C31" s="3"/>
      <c r="D31" s="3"/>
      <c r="E31" s="3"/>
      <c r="F31" s="3" t="s">
        <v>154</v>
      </c>
      <c r="G31" s="262"/>
    </row>
    <row r="32" spans="2:7" ht="16.5" thickBot="1">
      <c r="B32" s="49"/>
      <c r="C32" s="50"/>
      <c r="D32" s="50"/>
      <c r="E32" s="50"/>
      <c r="F32" s="51" t="s">
        <v>118</v>
      </c>
      <c r="G32" s="52"/>
    </row>
  </sheetData>
  <sheetProtection sheet="1" objects="1" scenarios="1"/>
  <mergeCells count="1">
    <mergeCell ref="B3:G3"/>
  </mergeCells>
  <phoneticPr fontId="0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48"/>
  <sheetViews>
    <sheetView showGridLines="0" showZeros="0" workbookViewId="0">
      <selection activeCell="E1" sqref="E1"/>
    </sheetView>
  </sheetViews>
  <sheetFormatPr baseColWidth="10" defaultRowHeight="15.75"/>
  <cols>
    <col min="1" max="1" width="3.7109375" style="1" customWidth="1"/>
    <col min="2" max="2" width="35.7109375" style="1" customWidth="1"/>
    <col min="3" max="3" width="12.7109375" style="1" customWidth="1"/>
    <col min="4" max="4" width="35.7109375" style="1" customWidth="1"/>
    <col min="5" max="5" width="12.7109375" style="1" customWidth="1"/>
    <col min="6" max="16384" width="11.42578125" style="1"/>
  </cols>
  <sheetData>
    <row r="1" spans="2:5" ht="16.5" thickBot="1">
      <c r="D1" s="263" t="s">
        <v>184</v>
      </c>
      <c r="E1" s="264"/>
    </row>
    <row r="2" spans="2:5" ht="16.5" thickBot="1"/>
    <row r="3" spans="2:5" ht="15" customHeight="1" thickBot="1">
      <c r="B3" s="212" t="s">
        <v>172</v>
      </c>
      <c r="C3" s="213"/>
      <c r="D3" s="213"/>
      <c r="E3" s="214"/>
    </row>
    <row r="4" spans="2:5" ht="15" customHeight="1">
      <c r="B4" s="215" t="s">
        <v>5</v>
      </c>
      <c r="C4" s="216" t="s">
        <v>9</v>
      </c>
      <c r="D4" s="216" t="s">
        <v>6</v>
      </c>
      <c r="E4" s="217" t="s">
        <v>9</v>
      </c>
    </row>
    <row r="5" spans="2:5" s="2" customFormat="1" ht="15" customHeight="1">
      <c r="B5" s="218" t="s">
        <v>25</v>
      </c>
      <c r="C5" s="88"/>
      <c r="D5" s="89" t="s">
        <v>30</v>
      </c>
      <c r="E5" s="219"/>
    </row>
    <row r="6" spans="2:5" ht="15" customHeight="1">
      <c r="B6" s="220" t="s">
        <v>10</v>
      </c>
      <c r="C6" s="266"/>
      <c r="D6" s="85" t="s">
        <v>32</v>
      </c>
      <c r="E6" s="267"/>
    </row>
    <row r="7" spans="2:5" ht="15" customHeight="1">
      <c r="B7" s="222" t="s">
        <v>11</v>
      </c>
      <c r="C7" s="266"/>
      <c r="D7" s="79" t="s">
        <v>42</v>
      </c>
      <c r="E7" s="267"/>
    </row>
    <row r="8" spans="2:5" ht="15" customHeight="1">
      <c r="B8" s="222" t="s">
        <v>12</v>
      </c>
      <c r="C8" s="266"/>
      <c r="D8" s="79" t="s">
        <v>43</v>
      </c>
      <c r="E8" s="267"/>
    </row>
    <row r="9" spans="2:5" ht="15" customHeight="1">
      <c r="B9" s="222" t="s">
        <v>40</v>
      </c>
      <c r="C9" s="266"/>
      <c r="D9" s="79" t="s">
        <v>44</v>
      </c>
      <c r="E9" s="267"/>
    </row>
    <row r="10" spans="2:5" ht="15" customHeight="1">
      <c r="B10" s="222" t="s">
        <v>17</v>
      </c>
      <c r="C10" s="266"/>
      <c r="D10" s="79" t="s">
        <v>0</v>
      </c>
      <c r="E10" s="267"/>
    </row>
    <row r="11" spans="2:5" ht="15" customHeight="1">
      <c r="B11" s="222" t="s">
        <v>18</v>
      </c>
      <c r="C11" s="266"/>
      <c r="D11" s="79" t="s">
        <v>45</v>
      </c>
      <c r="E11" s="267"/>
    </row>
    <row r="12" spans="2:5" ht="15" customHeight="1">
      <c r="B12" s="222" t="s">
        <v>41</v>
      </c>
      <c r="C12" s="266"/>
      <c r="D12" s="79" t="s">
        <v>46</v>
      </c>
      <c r="E12" s="267"/>
    </row>
    <row r="13" spans="2:5" ht="15" customHeight="1">
      <c r="B13" s="222" t="s">
        <v>13</v>
      </c>
      <c r="C13" s="266"/>
      <c r="D13" s="79" t="s">
        <v>1</v>
      </c>
      <c r="E13" s="267"/>
    </row>
    <row r="14" spans="2:5" ht="15" customHeight="1">
      <c r="B14" s="222" t="s">
        <v>14</v>
      </c>
      <c r="C14" s="266"/>
      <c r="D14" s="23"/>
      <c r="E14" s="221"/>
    </row>
    <row r="15" spans="2:5" ht="15" customHeight="1">
      <c r="B15" s="222" t="s">
        <v>39</v>
      </c>
      <c r="C15" s="266"/>
      <c r="D15" s="79"/>
      <c r="E15" s="221"/>
    </row>
    <row r="16" spans="2:5" ht="15" customHeight="1">
      <c r="B16" s="222" t="s">
        <v>16</v>
      </c>
      <c r="C16" s="266"/>
      <c r="D16" s="23"/>
      <c r="E16" s="223"/>
    </row>
    <row r="17" spans="2:5" ht="15" customHeight="1">
      <c r="B17" s="222" t="s">
        <v>15</v>
      </c>
      <c r="C17" s="266"/>
      <c r="D17" s="23"/>
      <c r="E17" s="223"/>
    </row>
    <row r="18" spans="2:5" ht="15" customHeight="1">
      <c r="B18" s="222" t="s">
        <v>4</v>
      </c>
      <c r="C18" s="266"/>
      <c r="D18" s="23"/>
      <c r="E18" s="224"/>
    </row>
    <row r="19" spans="2:5" s="2" customFormat="1" ht="15" customHeight="1">
      <c r="B19" s="225" t="s">
        <v>7</v>
      </c>
      <c r="C19" s="77">
        <f>SUM(C6:C18)</f>
        <v>0</v>
      </c>
      <c r="D19" s="86" t="s">
        <v>33</v>
      </c>
      <c r="E19" s="226">
        <f>SUM(E6:E18)</f>
        <v>0</v>
      </c>
    </row>
    <row r="20" spans="2:5" ht="31.5">
      <c r="B20" s="227" t="s">
        <v>173</v>
      </c>
      <c r="C20" s="269"/>
      <c r="D20" s="87" t="s">
        <v>173</v>
      </c>
      <c r="E20" s="268"/>
    </row>
    <row r="21" spans="2:5" s="2" customFormat="1" ht="15" customHeight="1">
      <c r="B21" s="228" t="s">
        <v>26</v>
      </c>
      <c r="C21" s="78"/>
      <c r="D21" s="89" t="s">
        <v>31</v>
      </c>
      <c r="E21" s="229"/>
    </row>
    <row r="22" spans="2:5" ht="15" customHeight="1">
      <c r="B22" s="220" t="s">
        <v>53</v>
      </c>
      <c r="C22" s="270"/>
      <c r="D22" s="85" t="s">
        <v>50</v>
      </c>
      <c r="E22" s="267"/>
    </row>
    <row r="23" spans="2:5" ht="15" customHeight="1">
      <c r="B23" s="63" t="s">
        <v>47</v>
      </c>
      <c r="C23" s="270"/>
      <c r="D23" s="79" t="s">
        <v>34</v>
      </c>
      <c r="E23" s="267"/>
    </row>
    <row r="24" spans="2:5" ht="15" customHeight="1">
      <c r="B24" s="222" t="s">
        <v>19</v>
      </c>
      <c r="C24" s="270"/>
      <c r="D24" s="79" t="s">
        <v>35</v>
      </c>
      <c r="E24" s="267"/>
    </row>
    <row r="25" spans="2:5" ht="15" customHeight="1">
      <c r="B25" s="222" t="s">
        <v>20</v>
      </c>
      <c r="C25" s="270"/>
      <c r="D25" s="79" t="s">
        <v>52</v>
      </c>
      <c r="E25" s="267"/>
    </row>
    <row r="26" spans="2:5" ht="15" customHeight="1">
      <c r="B26" s="222" t="s">
        <v>21</v>
      </c>
      <c r="C26" s="270"/>
      <c r="D26" s="79" t="s">
        <v>51</v>
      </c>
      <c r="E26" s="267"/>
    </row>
    <row r="27" spans="2:5" ht="15" customHeight="1">
      <c r="B27" s="222" t="s">
        <v>48</v>
      </c>
      <c r="C27" s="270"/>
      <c r="D27" s="79" t="s">
        <v>36</v>
      </c>
      <c r="E27" s="267"/>
    </row>
    <row r="28" spans="2:5" ht="15" customHeight="1">
      <c r="B28" s="63"/>
      <c r="C28" s="82"/>
      <c r="D28" s="79" t="s">
        <v>49</v>
      </c>
      <c r="E28" s="271"/>
    </row>
    <row r="29" spans="2:5" s="2" customFormat="1" ht="15" customHeight="1">
      <c r="B29" s="230" t="s">
        <v>7</v>
      </c>
      <c r="C29" s="76">
        <f>SUM(C22:C28)</f>
        <v>0</v>
      </c>
      <c r="D29" s="86" t="s">
        <v>7</v>
      </c>
      <c r="E29" s="231">
        <f>SUM(E22:E28)</f>
        <v>0</v>
      </c>
    </row>
    <row r="30" spans="2:5" s="2" customFormat="1" ht="15" customHeight="1">
      <c r="B30" s="228" t="s">
        <v>27</v>
      </c>
      <c r="C30" s="78"/>
      <c r="D30" s="84" t="s">
        <v>65</v>
      </c>
      <c r="E30" s="232"/>
    </row>
    <row r="31" spans="2:5" ht="15" customHeight="1">
      <c r="B31" s="220" t="s">
        <v>54</v>
      </c>
      <c r="C31" s="270"/>
      <c r="D31" s="85" t="s">
        <v>56</v>
      </c>
      <c r="E31" s="267"/>
    </row>
    <row r="32" spans="2:5" ht="15" customHeight="1">
      <c r="B32" s="222" t="s">
        <v>55</v>
      </c>
      <c r="C32" s="270"/>
      <c r="D32" s="79" t="s">
        <v>57</v>
      </c>
      <c r="E32" s="267"/>
    </row>
    <row r="33" spans="2:5" ht="15" customHeight="1">
      <c r="B33" s="222" t="s">
        <v>60</v>
      </c>
      <c r="C33" s="270"/>
      <c r="D33" s="79" t="s">
        <v>58</v>
      </c>
      <c r="E33" s="267"/>
    </row>
    <row r="34" spans="2:5" ht="15" customHeight="1">
      <c r="B34" s="222" t="s">
        <v>61</v>
      </c>
      <c r="C34" s="270"/>
      <c r="D34" s="79" t="s">
        <v>59</v>
      </c>
      <c r="E34" s="267"/>
    </row>
    <row r="35" spans="2:5" ht="15" customHeight="1">
      <c r="B35" s="222"/>
      <c r="C35" s="83"/>
      <c r="D35" s="79" t="s">
        <v>66</v>
      </c>
      <c r="E35" s="267"/>
    </row>
    <row r="36" spans="2:5" ht="15" customHeight="1">
      <c r="B36" s="222" t="s">
        <v>63</v>
      </c>
      <c r="C36" s="270"/>
      <c r="D36" s="90" t="s">
        <v>52</v>
      </c>
      <c r="E36" s="267"/>
    </row>
    <row r="37" spans="2:5" ht="15" customHeight="1">
      <c r="B37" s="222" t="s">
        <v>64</v>
      </c>
      <c r="C37" s="272"/>
      <c r="D37" s="23" t="s">
        <v>51</v>
      </c>
      <c r="E37" s="271"/>
    </row>
    <row r="38" spans="2:5" s="2" customFormat="1" ht="15" customHeight="1">
      <c r="B38" s="233" t="s">
        <v>7</v>
      </c>
      <c r="C38" s="78">
        <f>SUM(C31:C37)</f>
        <v>0</v>
      </c>
      <c r="D38" s="91" t="s">
        <v>7</v>
      </c>
      <c r="E38" s="232">
        <f>SUM(E31:E37)</f>
        <v>0</v>
      </c>
    </row>
    <row r="39" spans="2:5" ht="15" customHeight="1">
      <c r="B39" s="220" t="s">
        <v>22</v>
      </c>
      <c r="C39" s="273"/>
      <c r="D39" s="93"/>
      <c r="E39" s="234"/>
    </row>
    <row r="40" spans="2:5" ht="15" customHeight="1">
      <c r="B40" s="235" t="s">
        <v>62</v>
      </c>
      <c r="C40" s="274"/>
      <c r="D40" s="27"/>
      <c r="E40" s="236"/>
    </row>
    <row r="41" spans="2:5" s="2" customFormat="1" ht="15" customHeight="1">
      <c r="B41" s="237" t="s">
        <v>28</v>
      </c>
      <c r="C41" s="76">
        <f>C19+C29+C38+C39+C40</f>
        <v>0</v>
      </c>
      <c r="D41" s="96" t="s">
        <v>37</v>
      </c>
      <c r="E41" s="238">
        <f>E19+E29+E38</f>
        <v>0</v>
      </c>
    </row>
    <row r="42" spans="2:5" s="2" customFormat="1" ht="15" customHeight="1">
      <c r="B42" s="239" t="s">
        <v>23</v>
      </c>
      <c r="C42" s="92" t="str">
        <f>IF(E41&gt;C41,E41-C41,"")</f>
        <v/>
      </c>
      <c r="D42" s="80" t="s">
        <v>38</v>
      </c>
      <c r="E42" s="231" t="str">
        <f>IF(C41&gt;E41,C41-E41,"")</f>
        <v/>
      </c>
    </row>
    <row r="43" spans="2:5" s="2" customFormat="1" ht="15" customHeight="1">
      <c r="B43" s="240" t="s">
        <v>29</v>
      </c>
      <c r="C43" s="76">
        <f>E43</f>
        <v>0</v>
      </c>
      <c r="D43" s="95" t="s">
        <v>29</v>
      </c>
      <c r="E43" s="231">
        <f>E41</f>
        <v>0</v>
      </c>
    </row>
    <row r="44" spans="2:5" ht="15" customHeight="1">
      <c r="B44" s="241" t="s">
        <v>2</v>
      </c>
      <c r="C44" s="81">
        <f>E19-C19</f>
        <v>0</v>
      </c>
      <c r="D44" s="93"/>
      <c r="E44" s="242"/>
    </row>
    <row r="45" spans="2:5" ht="15" customHeight="1">
      <c r="B45" s="243" t="s">
        <v>8</v>
      </c>
      <c r="C45" s="83">
        <f>E29-C29</f>
        <v>0</v>
      </c>
      <c r="D45" s="94"/>
      <c r="E45" s="244"/>
    </row>
    <row r="46" spans="2:5" ht="15" customHeight="1">
      <c r="B46" s="243" t="s">
        <v>24</v>
      </c>
      <c r="C46" s="83">
        <f>C44+C45</f>
        <v>0</v>
      </c>
      <c r="D46" s="94"/>
      <c r="E46" s="244"/>
    </row>
    <row r="47" spans="2:5" ht="15" customHeight="1">
      <c r="B47" s="243" t="s">
        <v>3</v>
      </c>
      <c r="C47" s="83">
        <f>E38-C38</f>
        <v>0</v>
      </c>
      <c r="D47" s="94"/>
      <c r="E47" s="244"/>
    </row>
    <row r="48" spans="2:5" ht="15" customHeight="1" thickBot="1">
      <c r="B48" s="245" t="s">
        <v>148</v>
      </c>
      <c r="C48" s="246">
        <f>C46+C47-C39-C40</f>
        <v>0</v>
      </c>
      <c r="D48" s="247"/>
      <c r="E48" s="248"/>
    </row>
  </sheetData>
  <sheetProtection sheet="1" objects="1" scenarios="1"/>
  <mergeCells count="1">
    <mergeCell ref="B3:E3"/>
  </mergeCells>
  <phoneticPr fontId="0" type="noConversion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G18"/>
  <sheetViews>
    <sheetView showGridLines="0" showZeros="0" workbookViewId="0">
      <selection activeCell="B2" sqref="B2:F2"/>
    </sheetView>
  </sheetViews>
  <sheetFormatPr baseColWidth="10" defaultRowHeight="15.75"/>
  <cols>
    <col min="1" max="1" width="3.7109375" style="97" customWidth="1"/>
    <col min="2" max="2" width="2.5703125" style="97" customWidth="1"/>
    <col min="3" max="3" width="60.7109375" style="97" customWidth="1"/>
    <col min="4" max="6" width="12.7109375" style="97" customWidth="1"/>
    <col min="7" max="16384" width="11.42578125" style="97"/>
  </cols>
  <sheetData>
    <row r="1" spans="2:6" ht="16.5" thickBot="1"/>
    <row r="2" spans="2:6" s="99" customFormat="1" ht="16.5" thickBot="1">
      <c r="B2" s="146" t="s">
        <v>175</v>
      </c>
      <c r="C2" s="147"/>
      <c r="D2" s="147"/>
      <c r="E2" s="147"/>
      <c r="F2" s="148"/>
    </row>
    <row r="3" spans="2:6" s="99" customFormat="1" ht="31.5">
      <c r="B3" s="149" t="s">
        <v>176</v>
      </c>
      <c r="C3" s="150"/>
      <c r="D3" s="59" t="s">
        <v>72</v>
      </c>
      <c r="E3" s="59" t="s">
        <v>71</v>
      </c>
      <c r="F3" s="107" t="s">
        <v>174</v>
      </c>
    </row>
    <row r="4" spans="2:6">
      <c r="B4" s="108"/>
      <c r="C4" s="100" t="s">
        <v>135</v>
      </c>
      <c r="D4" s="104">
        <f>'Bilan N-1'!G13+'Bilan N-1'!G15+'Bilan N-1'!G17+'Bilan N-1'!G18-'Bilan N-1'!G29-'Bilan N-1'!G31+'Bilan N-1'!D28</f>
        <v>0</v>
      </c>
      <c r="E4" s="104">
        <f>'Bilan N'!G13+'Bilan N'!G15+'Bilan N'!G17+'Bilan N'!G18-'Bilan N'!G29-'Bilan N'!G31+'Bilan N'!D28</f>
        <v>0</v>
      </c>
      <c r="F4" s="109"/>
    </row>
    <row r="5" spans="2:6">
      <c r="B5" s="53" t="s">
        <v>102</v>
      </c>
      <c r="C5" s="101" t="s">
        <v>136</v>
      </c>
      <c r="D5" s="20">
        <f>'Bilan N-1'!C15</f>
        <v>0</v>
      </c>
      <c r="E5" s="20">
        <f>'Bilan N'!C15</f>
        <v>0</v>
      </c>
      <c r="F5" s="42"/>
    </row>
    <row r="6" spans="2:6" s="99" customFormat="1">
      <c r="B6" s="110" t="s">
        <v>103</v>
      </c>
      <c r="C6" s="102" t="s">
        <v>137</v>
      </c>
      <c r="D6" s="105">
        <f>D4-D5</f>
        <v>0</v>
      </c>
      <c r="E6" s="105">
        <f>E4-E5</f>
        <v>0</v>
      </c>
      <c r="F6" s="111">
        <f>E6-D6</f>
        <v>0</v>
      </c>
    </row>
    <row r="7" spans="2:6">
      <c r="B7" s="53"/>
      <c r="C7" s="101" t="s">
        <v>138</v>
      </c>
      <c r="D7" s="20">
        <f>'Bilan N-1'!C17+'Bilan N-1'!C18+'Bilan N-1'!C20+'Bilan N-1'!C21+'Bilan N-1'!C26+'Bilan N-1'!C25</f>
        <v>0</v>
      </c>
      <c r="E7" s="20">
        <f>'Bilan N'!C17+'Bilan N'!C18+'Bilan N'!C20+'Bilan N'!C25+'Bilan N'!C26+'Bilan N'!C21</f>
        <v>0</v>
      </c>
      <c r="F7" s="42"/>
    </row>
    <row r="8" spans="2:6">
      <c r="B8" s="53" t="s">
        <v>102</v>
      </c>
      <c r="C8" s="101" t="s">
        <v>139</v>
      </c>
      <c r="D8" s="20">
        <f>'Bilan N-1'!G19+'Bilan N-1'!G20+'Bilan N-1'!G21+'Bilan N-1'!G23+'Bilan N-1'!G26</f>
        <v>0</v>
      </c>
      <c r="E8" s="20">
        <f>'Bilan N'!G19+'Bilan N'!G20+'Bilan N'!G21+'Bilan N'!G26+'Bilan N'!G23</f>
        <v>0</v>
      </c>
      <c r="F8" s="42"/>
    </row>
    <row r="9" spans="2:6" s="99" customFormat="1">
      <c r="B9" s="110" t="s">
        <v>103</v>
      </c>
      <c r="C9" s="102" t="s">
        <v>140</v>
      </c>
      <c r="D9" s="106">
        <f>D7-D8</f>
        <v>0</v>
      </c>
      <c r="E9" s="106">
        <f>E7-E8</f>
        <v>0</v>
      </c>
      <c r="F9" s="112">
        <f>E9-D9</f>
        <v>0</v>
      </c>
    </row>
    <row r="10" spans="2:6">
      <c r="B10" s="53"/>
      <c r="C10" s="101" t="s">
        <v>141</v>
      </c>
      <c r="D10" s="20">
        <f>'Bilan N-1'!C23+'Bilan N-1'!C22</f>
        <v>0</v>
      </c>
      <c r="E10" s="20">
        <f>'Bilan N'!C23+'Bilan N'!C22</f>
        <v>0</v>
      </c>
      <c r="F10" s="42"/>
    </row>
    <row r="11" spans="2:6">
      <c r="B11" s="53" t="s">
        <v>102</v>
      </c>
      <c r="C11" s="101" t="s">
        <v>142</v>
      </c>
      <c r="D11" s="20">
        <f>'Bilan N-1'!G22+'Bilan N-1'!G31</f>
        <v>0</v>
      </c>
      <c r="E11" s="20">
        <f>'Bilan N'!G22+'Bilan N'!G31</f>
        <v>0</v>
      </c>
      <c r="F11" s="42"/>
    </row>
    <row r="12" spans="2:6" s="99" customFormat="1">
      <c r="B12" s="110" t="s">
        <v>103</v>
      </c>
      <c r="C12" s="102" t="s">
        <v>143</v>
      </c>
      <c r="D12" s="106">
        <f>D10-D11</f>
        <v>0</v>
      </c>
      <c r="E12" s="106">
        <f>E10-E11</f>
        <v>0</v>
      </c>
      <c r="F12" s="112">
        <f>E12-D12</f>
        <v>0</v>
      </c>
    </row>
    <row r="13" spans="2:6" s="99" customFormat="1">
      <c r="B13" s="110"/>
      <c r="C13" s="102" t="s">
        <v>144</v>
      </c>
      <c r="D13" s="106"/>
      <c r="E13" s="106"/>
      <c r="F13" s="112">
        <f>F9+F12</f>
        <v>0</v>
      </c>
    </row>
    <row r="14" spans="2:6">
      <c r="B14" s="53"/>
      <c r="C14" s="101" t="s">
        <v>145</v>
      </c>
      <c r="D14" s="20">
        <f>'Bilan N-1'!C24</f>
        <v>0</v>
      </c>
      <c r="E14" s="20">
        <f>'Bilan N'!C24</f>
        <v>0</v>
      </c>
      <c r="F14" s="42"/>
    </row>
    <row r="15" spans="2:6">
      <c r="B15" s="53" t="s">
        <v>102</v>
      </c>
      <c r="C15" s="101" t="s">
        <v>146</v>
      </c>
      <c r="D15" s="20">
        <f>'Bilan N-1'!G29</f>
        <v>0</v>
      </c>
      <c r="E15" s="20">
        <f>'Bilan N'!G29</f>
        <v>0</v>
      </c>
      <c r="F15" s="42"/>
    </row>
    <row r="16" spans="2:6" s="99" customFormat="1">
      <c r="B16" s="110" t="s">
        <v>103</v>
      </c>
      <c r="C16" s="103" t="s">
        <v>147</v>
      </c>
      <c r="D16" s="106">
        <f>D14-D15</f>
        <v>0</v>
      </c>
      <c r="E16" s="106">
        <f>E14-E15</f>
        <v>0</v>
      </c>
      <c r="F16" s="112">
        <f>E16-D16</f>
        <v>0</v>
      </c>
    </row>
    <row r="17" spans="2:7" ht="40.5" customHeight="1" thickBot="1">
      <c r="B17" s="249" t="s">
        <v>183</v>
      </c>
      <c r="C17" s="250"/>
      <c r="D17" s="113">
        <f>D9+D12+D16</f>
        <v>0</v>
      </c>
      <c r="E17" s="113">
        <f>E9+E12+E16</f>
        <v>0</v>
      </c>
      <c r="F17" s="114">
        <f>F9+F12+F16</f>
        <v>0</v>
      </c>
      <c r="G17" s="98"/>
    </row>
    <row r="18" spans="2:7">
      <c r="E18" s="98"/>
      <c r="F18" s="98"/>
    </row>
  </sheetData>
  <sheetProtection sheet="1" objects="1" scenarios="1"/>
  <mergeCells count="3">
    <mergeCell ref="B2:F2"/>
    <mergeCell ref="B17:C17"/>
    <mergeCell ref="B3:C3"/>
  </mergeCells>
  <phoneticPr fontId="0" type="noConversion"/>
  <pageMargins left="0" right="0" top="0" bottom="0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46"/>
  <sheetViews>
    <sheetView showGridLines="0" showZeros="0" workbookViewId="0">
      <selection activeCell="B2" sqref="B2:G2"/>
    </sheetView>
  </sheetViews>
  <sheetFormatPr baseColWidth="10" defaultRowHeight="15.75"/>
  <cols>
    <col min="1" max="1" width="3.7109375" style="1" customWidth="1"/>
    <col min="2" max="2" width="25.7109375" style="1" customWidth="1"/>
    <col min="3" max="3" width="14.7109375" style="1" customWidth="1"/>
    <col min="4" max="4" width="6.7109375" style="1" customWidth="1"/>
    <col min="5" max="7" width="14.7109375" style="1" customWidth="1"/>
    <col min="8" max="16384" width="11.42578125" style="1"/>
  </cols>
  <sheetData>
    <row r="1" spans="2:8" ht="16.5" thickBot="1"/>
    <row r="2" spans="2:8" s="97" customFormat="1" ht="16.5" thickBot="1">
      <c r="B2" s="143" t="s">
        <v>180</v>
      </c>
      <c r="C2" s="144"/>
      <c r="D2" s="144"/>
      <c r="E2" s="144"/>
      <c r="F2" s="144"/>
      <c r="G2" s="145"/>
    </row>
    <row r="3" spans="2:8" s="97" customFormat="1">
      <c r="B3" s="168" t="s">
        <v>165</v>
      </c>
      <c r="C3" s="169"/>
      <c r="D3" s="169"/>
      <c r="E3" s="169"/>
      <c r="F3" s="169"/>
      <c r="G3" s="170"/>
      <c r="H3" s="118"/>
    </row>
    <row r="4" spans="2:8" s="97" customFormat="1">
      <c r="B4" s="171" t="s">
        <v>42</v>
      </c>
      <c r="C4" s="125"/>
      <c r="D4" s="125"/>
      <c r="E4" s="125"/>
      <c r="F4" s="126"/>
      <c r="G4" s="172">
        <f>'Tableau de résultat'!E7</f>
        <v>0</v>
      </c>
    </row>
    <row r="5" spans="2:8" s="97" customFormat="1">
      <c r="B5" s="173" t="s">
        <v>43</v>
      </c>
      <c r="F5" s="127"/>
      <c r="G5" s="174">
        <f>'Tableau de résultat'!E8</f>
        <v>0</v>
      </c>
    </row>
    <row r="6" spans="2:8" s="97" customFormat="1">
      <c r="B6" s="173" t="s">
        <v>44</v>
      </c>
      <c r="F6" s="127"/>
      <c r="G6" s="174">
        <f>'Tableau de résultat'!E9</f>
        <v>0</v>
      </c>
    </row>
    <row r="7" spans="2:8" s="97" customFormat="1">
      <c r="B7" s="173" t="s">
        <v>119</v>
      </c>
      <c r="F7" s="127"/>
      <c r="G7" s="174">
        <f>SUM(G4:G6)</f>
        <v>0</v>
      </c>
    </row>
    <row r="8" spans="2:8" s="97" customFormat="1">
      <c r="B8" s="173" t="s">
        <v>123</v>
      </c>
      <c r="F8" s="127"/>
      <c r="G8" s="174">
        <f>SUM('Tableau de résultat'!C8:C10)</f>
        <v>0</v>
      </c>
    </row>
    <row r="9" spans="2:8" s="97" customFormat="1">
      <c r="B9" s="173" t="s">
        <v>120</v>
      </c>
      <c r="F9" s="127"/>
      <c r="G9" s="174">
        <f>G7-G8</f>
        <v>0</v>
      </c>
    </row>
    <row r="10" spans="2:8" s="97" customFormat="1">
      <c r="B10" s="173" t="s">
        <v>121</v>
      </c>
      <c r="F10" s="127"/>
      <c r="G10" s="174">
        <f>'Tableau de résultat'!C13+'Tableau de résultat'!C14</f>
        <v>0</v>
      </c>
    </row>
    <row r="11" spans="2:8" s="97" customFormat="1">
      <c r="B11" s="173" t="s">
        <v>133</v>
      </c>
      <c r="F11" s="127"/>
      <c r="G11" s="175">
        <f>'Tableau de résultat'!C12</f>
        <v>0</v>
      </c>
    </row>
    <row r="12" spans="2:8" s="99" customFormat="1">
      <c r="B12" s="176" t="s">
        <v>124</v>
      </c>
      <c r="C12" s="165"/>
      <c r="D12" s="165"/>
      <c r="E12" s="165"/>
      <c r="F12" s="166"/>
      <c r="G12" s="177">
        <f>G9-G10-G11</f>
        <v>0</v>
      </c>
    </row>
    <row r="13" spans="2:8" s="97" customFormat="1">
      <c r="B13" s="178" t="s">
        <v>177</v>
      </c>
      <c r="C13" s="167"/>
      <c r="D13" s="167"/>
      <c r="E13" s="167"/>
      <c r="F13" s="167"/>
      <c r="G13" s="179"/>
      <c r="H13" s="118"/>
    </row>
    <row r="14" spans="2:8" s="97" customFormat="1" ht="33.75" customHeight="1">
      <c r="B14" s="180" t="s">
        <v>181</v>
      </c>
      <c r="C14" s="151"/>
      <c r="D14" s="151"/>
      <c r="E14" s="151"/>
      <c r="F14" s="152"/>
      <c r="G14" s="181"/>
      <c r="H14" s="122"/>
    </row>
    <row r="15" spans="2:8" s="99" customFormat="1" ht="18" customHeight="1">
      <c r="B15" s="182" t="s">
        <v>178</v>
      </c>
      <c r="C15" s="121" t="s">
        <v>125</v>
      </c>
      <c r="D15" s="121" t="s">
        <v>102</v>
      </c>
      <c r="E15" s="120" t="s">
        <v>126</v>
      </c>
      <c r="F15" s="141"/>
      <c r="G15" s="183"/>
    </row>
    <row r="16" spans="2:8" s="97" customFormat="1" ht="18" customHeight="1">
      <c r="B16" s="184" t="s">
        <v>178</v>
      </c>
      <c r="C16" s="128">
        <f>G12</f>
        <v>0</v>
      </c>
      <c r="D16" s="129" t="s">
        <v>102</v>
      </c>
      <c r="E16" s="128">
        <f>'Alalyse du Bilan'!F9</f>
        <v>0</v>
      </c>
      <c r="F16" s="142" t="s">
        <v>103</v>
      </c>
      <c r="G16" s="185">
        <f>C16-E16</f>
        <v>0</v>
      </c>
    </row>
    <row r="17" spans="2:8" s="97" customFormat="1">
      <c r="B17" s="186" t="s">
        <v>155</v>
      </c>
      <c r="C17" s="164"/>
      <c r="D17" s="164"/>
      <c r="E17" s="164"/>
      <c r="F17" s="164"/>
      <c r="G17" s="187"/>
      <c r="H17" s="123"/>
    </row>
    <row r="18" spans="2:8" s="97" customFormat="1" ht="18" customHeight="1">
      <c r="B18" s="188" t="s">
        <v>179</v>
      </c>
      <c r="C18" s="153"/>
      <c r="D18" s="153"/>
      <c r="E18" s="153"/>
      <c r="F18" s="153"/>
      <c r="G18" s="189"/>
      <c r="H18" s="122"/>
    </row>
    <row r="19" spans="2:8" s="99" customFormat="1" ht="18" customHeight="1">
      <c r="B19" s="190" t="s">
        <v>156</v>
      </c>
      <c r="C19" s="156"/>
      <c r="D19" s="156"/>
      <c r="E19" s="157"/>
      <c r="F19" s="136" t="s">
        <v>157</v>
      </c>
      <c r="G19" s="191"/>
      <c r="H19" s="123"/>
    </row>
    <row r="20" spans="2:8" s="97" customFormat="1" ht="18" customHeight="1">
      <c r="B20" s="173" t="s">
        <v>127</v>
      </c>
      <c r="E20" s="127"/>
      <c r="F20" s="132">
        <f>'Bilan N-1'!C20+'Bilan N-1'!C21+'Bilan N-1'!C25+'Bilan N-1'!C26</f>
        <v>0</v>
      </c>
      <c r="G20" s="192"/>
    </row>
    <row r="21" spans="2:8" s="97" customFormat="1" ht="27" customHeight="1">
      <c r="B21" s="193" t="s">
        <v>159</v>
      </c>
      <c r="C21" s="154"/>
      <c r="D21" s="154"/>
      <c r="E21" s="155"/>
      <c r="F21" s="132"/>
      <c r="G21" s="192"/>
    </row>
    <row r="22" spans="2:8" s="97" customFormat="1" ht="18" customHeight="1">
      <c r="B22" s="173" t="s">
        <v>158</v>
      </c>
      <c r="E22" s="127"/>
      <c r="F22" s="132">
        <f>'Tableau de résultat'!E7</f>
        <v>0</v>
      </c>
      <c r="G22" s="192"/>
    </row>
    <row r="23" spans="2:8" s="97" customFormat="1" ht="18" customHeight="1">
      <c r="B23" s="173" t="s">
        <v>44</v>
      </c>
      <c r="E23" s="127"/>
      <c r="F23" s="132">
        <f>'Tableau de résultat'!E9</f>
        <v>0</v>
      </c>
      <c r="G23" s="192"/>
    </row>
    <row r="24" spans="2:8" s="97" customFormat="1" ht="18" customHeight="1">
      <c r="B24" s="173" t="s">
        <v>161</v>
      </c>
      <c r="E24" s="127"/>
      <c r="F24" s="115">
        <f>-('Bilan N'!C20+'Bilan N'!C21+'Bilan N'!C25+'Bilan N'!C26)</f>
        <v>0</v>
      </c>
      <c r="G24" s="192"/>
    </row>
    <row r="25" spans="2:8" s="97" customFormat="1" ht="18" customHeight="1">
      <c r="B25" s="194"/>
      <c r="C25" s="163"/>
      <c r="D25" s="133"/>
      <c r="E25" s="134" t="s">
        <v>7</v>
      </c>
      <c r="F25" s="130">
        <f>SUM(F20:F24)</f>
        <v>0</v>
      </c>
      <c r="G25" s="195">
        <f>F25</f>
        <v>0</v>
      </c>
    </row>
    <row r="26" spans="2:8" s="99" customFormat="1" ht="18" customHeight="1">
      <c r="B26" s="190" t="s">
        <v>160</v>
      </c>
      <c r="C26" s="156"/>
      <c r="D26" s="156"/>
      <c r="E26" s="157"/>
      <c r="F26" s="137" t="s">
        <v>157</v>
      </c>
      <c r="G26" s="196"/>
    </row>
    <row r="27" spans="2:8" s="97" customFormat="1" ht="18" customHeight="1">
      <c r="B27" s="171" t="s">
        <v>128</v>
      </c>
      <c r="C27" s="125"/>
      <c r="D27" s="125"/>
      <c r="E27" s="125"/>
      <c r="F27" s="117">
        <f>'Bilan N-1'!G19+'Bilan N-1'!G20+'Bilan N-1'!G21+'Bilan N-1'!G23+'Bilan N-1'!G26</f>
        <v>0</v>
      </c>
      <c r="G27" s="197"/>
    </row>
    <row r="28" spans="2:8" s="97" customFormat="1" ht="27.75" customHeight="1">
      <c r="B28" s="193" t="s">
        <v>163</v>
      </c>
      <c r="C28" s="154"/>
      <c r="D28" s="154"/>
      <c r="E28" s="154"/>
      <c r="F28" s="116"/>
      <c r="G28" s="197"/>
    </row>
    <row r="29" spans="2:8" s="97" customFormat="1" ht="18" customHeight="1">
      <c r="B29" s="173" t="s">
        <v>134</v>
      </c>
      <c r="F29" s="116">
        <f>'Tableau de résultat'!C8</f>
        <v>0</v>
      </c>
      <c r="G29" s="197"/>
    </row>
    <row r="30" spans="2:8" s="97" customFormat="1" ht="18" customHeight="1">
      <c r="B30" s="173" t="s">
        <v>129</v>
      </c>
      <c r="F30" s="116">
        <f>'Tableau de résultat'!C10</f>
        <v>0</v>
      </c>
      <c r="G30" s="197"/>
    </row>
    <row r="31" spans="2:8" s="97" customFormat="1" ht="18" customHeight="1">
      <c r="B31" s="173" t="s">
        <v>133</v>
      </c>
      <c r="F31" s="116">
        <f>'Tableau de résultat'!C12</f>
        <v>0</v>
      </c>
      <c r="G31" s="197"/>
    </row>
    <row r="32" spans="2:8" s="97" customFormat="1" ht="18" customHeight="1">
      <c r="B32" s="173" t="s">
        <v>130</v>
      </c>
      <c r="F32" s="116">
        <f>'Tableau de résultat'!C13+'Tableau de résultat'!C14</f>
        <v>0</v>
      </c>
      <c r="G32" s="197"/>
    </row>
    <row r="33" spans="2:9" s="97" customFormat="1" ht="18" customHeight="1">
      <c r="B33" s="173" t="s">
        <v>162</v>
      </c>
      <c r="F33" s="124">
        <f>-('Bilan N'!G19+'Bilan N'!G20+'Bilan N'!G21+'Bilan N'!G23+'Bilan N'!G26)</f>
        <v>0</v>
      </c>
      <c r="G33" s="198"/>
    </row>
    <row r="34" spans="2:9" s="97" customFormat="1" ht="18" customHeight="1">
      <c r="B34" s="194"/>
      <c r="C34" s="163"/>
      <c r="D34" s="133"/>
      <c r="E34" s="135" t="s">
        <v>7</v>
      </c>
      <c r="F34" s="131">
        <f>SUM(F27:F33)</f>
        <v>0</v>
      </c>
      <c r="G34" s="199">
        <f>F34</f>
        <v>0</v>
      </c>
    </row>
    <row r="35" spans="2:9" s="97" customFormat="1" ht="15.75" customHeight="1">
      <c r="B35" s="200" t="s">
        <v>164</v>
      </c>
      <c r="C35" s="158"/>
      <c r="D35" s="158"/>
      <c r="E35" s="158"/>
      <c r="F35" s="159"/>
      <c r="G35" s="201">
        <f>G25-G34</f>
        <v>0</v>
      </c>
      <c r="H35" s="98"/>
      <c r="I35" s="98"/>
    </row>
    <row r="36" spans="2:9" s="97" customFormat="1" ht="15.75" customHeight="1">
      <c r="B36" s="202" t="s">
        <v>182</v>
      </c>
      <c r="C36" s="160"/>
      <c r="D36" s="160"/>
      <c r="E36" s="160"/>
      <c r="F36" s="160"/>
      <c r="G36" s="187"/>
      <c r="H36" s="122"/>
    </row>
    <row r="37" spans="2:9" s="97" customFormat="1">
      <c r="B37" s="190" t="s">
        <v>131</v>
      </c>
      <c r="C37" s="156"/>
      <c r="D37" s="156"/>
      <c r="E37" s="156"/>
      <c r="F37" s="157"/>
      <c r="G37" s="177">
        <f>G35</f>
        <v>0</v>
      </c>
    </row>
    <row r="38" spans="2:9" s="97" customFormat="1">
      <c r="B38" s="171" t="s">
        <v>122</v>
      </c>
      <c r="C38" s="125"/>
      <c r="D38" s="125"/>
      <c r="E38" s="126"/>
      <c r="F38" s="117">
        <f>'Tableau de résultat'!C24</f>
        <v>0</v>
      </c>
      <c r="G38" s="203"/>
    </row>
    <row r="39" spans="2:9" s="97" customFormat="1">
      <c r="B39" s="173" t="s">
        <v>132</v>
      </c>
      <c r="E39" s="127"/>
      <c r="F39" s="116">
        <f>'Tableau de résultat'!C40</f>
        <v>0</v>
      </c>
      <c r="G39" s="204"/>
    </row>
    <row r="40" spans="2:9" s="97" customFormat="1">
      <c r="B40" s="173" t="s">
        <v>149</v>
      </c>
      <c r="E40" s="127"/>
      <c r="F40" s="116">
        <f>'Tableau de résultat'!C39</f>
        <v>0</v>
      </c>
      <c r="G40" s="204"/>
    </row>
    <row r="41" spans="2:9" s="97" customFormat="1">
      <c r="B41" s="173" t="s">
        <v>150</v>
      </c>
      <c r="E41" s="127"/>
      <c r="F41" s="116">
        <f>'Bilan N-1'!G29-'Bilan N'!G29</f>
        <v>0</v>
      </c>
      <c r="G41" s="204"/>
    </row>
    <row r="42" spans="2:9" s="97" customFormat="1">
      <c r="B42" s="205" t="s">
        <v>151</v>
      </c>
      <c r="C42" s="162"/>
      <c r="D42" s="122"/>
      <c r="E42" s="138"/>
      <c r="F42" s="116">
        <f>'Bilan N'!C24-'Bilan N-1'!C24</f>
        <v>0</v>
      </c>
      <c r="G42" s="204"/>
    </row>
    <row r="43" spans="2:9" s="97" customFormat="1">
      <c r="B43" s="206" t="s">
        <v>152</v>
      </c>
      <c r="C43" s="161"/>
      <c r="D43" s="119"/>
      <c r="E43" s="139"/>
      <c r="F43" s="116">
        <f>'Bilan N'!C15-'Bilan N-1'!C15</f>
        <v>0</v>
      </c>
      <c r="G43" s="204"/>
    </row>
    <row r="44" spans="2:9" s="97" customFormat="1">
      <c r="B44" s="206" t="s">
        <v>166</v>
      </c>
      <c r="C44" s="161"/>
      <c r="D44" s="119"/>
      <c r="E44" s="140"/>
      <c r="F44" s="116">
        <f>G37-SUM(F38:F43)</f>
        <v>0</v>
      </c>
      <c r="G44" s="204"/>
    </row>
    <row r="45" spans="2:9" s="97" customFormat="1" ht="16.5" thickBot="1">
      <c r="B45" s="207"/>
      <c r="C45" s="208"/>
      <c r="D45" s="208"/>
      <c r="E45" s="209" t="s">
        <v>153</v>
      </c>
      <c r="F45" s="210">
        <f>SUM(F38:F44)</f>
        <v>0</v>
      </c>
      <c r="G45" s="211"/>
    </row>
    <row r="46" spans="2:9" s="97" customFormat="1"/>
  </sheetData>
  <sheetProtection sheet="1" objects="1" scenarios="1"/>
  <mergeCells count="19">
    <mergeCell ref="B2:G2"/>
    <mergeCell ref="B3:G3"/>
    <mergeCell ref="B17:G17"/>
    <mergeCell ref="B12:F12"/>
    <mergeCell ref="B13:G13"/>
    <mergeCell ref="B28:E28"/>
    <mergeCell ref="B35:F35"/>
    <mergeCell ref="B36:G36"/>
    <mergeCell ref="B44:C44"/>
    <mergeCell ref="B42:C42"/>
    <mergeCell ref="B43:C43"/>
    <mergeCell ref="B37:F37"/>
    <mergeCell ref="B34:C34"/>
    <mergeCell ref="B14:F14"/>
    <mergeCell ref="B18:G18"/>
    <mergeCell ref="B21:E21"/>
    <mergeCell ref="B19:E19"/>
    <mergeCell ref="B26:E26"/>
    <mergeCell ref="B25:C25"/>
  </mergeCells>
  <phoneticPr fontId="0" type="noConversion"/>
  <pageMargins left="0" right="0" top="0" bottom="0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Bilan N</vt:lpstr>
      <vt:lpstr>Bilan N-1</vt:lpstr>
      <vt:lpstr>Tableau de résultat</vt:lpstr>
      <vt:lpstr>Alalyse du Bilan</vt:lpstr>
      <vt:lpstr>ETE</vt:lpstr>
    </vt:vector>
  </TitlesOfParts>
  <Manager>IUT du Limousin</Manager>
  <Company>GEA Brive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IEL : 843GTDFATD</dc:title>
  <dc:subject>ETETD3.1</dc:subject>
  <dc:creator>Daniel Antraigue</dc:creator>
  <cp:lastModifiedBy>Carlos JANUARIO</cp:lastModifiedBy>
  <cp:lastPrinted>2013-01-23T19:06:39Z</cp:lastPrinted>
  <dcterms:created xsi:type="dcterms:W3CDTF">2001-09-24T14:05:00Z</dcterms:created>
  <dcterms:modified xsi:type="dcterms:W3CDTF">2013-01-24T19:27:14Z</dcterms:modified>
</cp:coreProperties>
</file>