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25" yWindow="60" windowWidth="5385" windowHeight="5160"/>
  </bookViews>
  <sheets>
    <sheet name="Tableau de résultat" sheetId="6" r:id="rId1"/>
    <sheet name="SIG PCG" sheetId="9" r:id="rId2"/>
    <sheet name="CAF" sheetId="7" r:id="rId3"/>
    <sheet name="SIG CBBF" sheetId="10" r:id="rId4"/>
    <sheet name="Valeur Ajoutée" sheetId="11" r:id="rId5"/>
  </sheets>
  <calcPr calcId="125725"/>
</workbook>
</file>

<file path=xl/calcChain.xml><?xml version="1.0" encoding="utf-8"?>
<calcChain xmlns="http://schemas.openxmlformats.org/spreadsheetml/2006/main">
  <c r="C15" i="11"/>
  <c r="C8"/>
  <c r="C19" i="10"/>
  <c r="C17"/>
  <c r="C9"/>
  <c r="E12" i="9"/>
  <c r="C13"/>
  <c r="E10"/>
  <c r="E12" i="10"/>
  <c r="C5" i="9"/>
  <c r="C5" i="10"/>
  <c r="E5"/>
  <c r="E7"/>
  <c r="E9" s="1"/>
  <c r="E15"/>
  <c r="D24" i="7"/>
  <c r="D42"/>
  <c r="E17"/>
  <c r="E19"/>
  <c r="E16"/>
  <c r="E14"/>
  <c r="E7"/>
  <c r="C18" i="9"/>
  <c r="C5" i="11" s="1"/>
  <c r="C16" i="9"/>
  <c r="E13"/>
  <c r="E11"/>
  <c r="E6"/>
  <c r="E28" i="6"/>
  <c r="C28"/>
  <c r="E19"/>
  <c r="C19"/>
  <c r="E35"/>
  <c r="C35"/>
  <c r="E30" i="10"/>
  <c r="C13" i="11"/>
  <c r="C7"/>
  <c r="C6"/>
  <c r="C9"/>
  <c r="D31" i="7"/>
  <c r="D30"/>
  <c r="D28"/>
  <c r="D26"/>
  <c r="D25"/>
  <c r="D23"/>
  <c r="D22"/>
  <c r="D32" s="1"/>
  <c r="E9"/>
  <c r="E8" i="9"/>
  <c r="C4"/>
  <c r="E4"/>
  <c r="D46" i="7"/>
  <c r="D45"/>
  <c r="D44"/>
  <c r="D43"/>
  <c r="E40"/>
  <c r="E39"/>
  <c r="E38"/>
  <c r="E37"/>
  <c r="E38" i="6"/>
  <c r="E40" s="1"/>
  <c r="C40" s="1"/>
  <c r="C38"/>
  <c r="C32" i="10"/>
  <c r="E32"/>
  <c r="E19"/>
  <c r="C24"/>
  <c r="C26"/>
  <c r="E26"/>
  <c r="E31" i="9"/>
  <c r="C31"/>
  <c r="E29"/>
  <c r="E28"/>
  <c r="E25"/>
  <c r="C25"/>
  <c r="E23"/>
  <c r="C23"/>
  <c r="E18"/>
  <c r="E16"/>
  <c r="G9" i="10" l="1"/>
  <c r="C10" s="1"/>
  <c r="G5"/>
  <c r="C11" s="1"/>
  <c r="G31" i="9"/>
  <c r="C42" i="6"/>
  <c r="E39"/>
  <c r="G25" i="9"/>
  <c r="C27" s="1"/>
  <c r="C14" i="11"/>
  <c r="C39" i="6"/>
  <c r="E36" i="7" s="1"/>
  <c r="E41" s="1"/>
  <c r="C41" i="6"/>
  <c r="C44"/>
  <c r="G4" i="9"/>
  <c r="E14"/>
  <c r="G32" i="10"/>
  <c r="D47" i="7"/>
  <c r="G26" i="10"/>
  <c r="C28" s="1"/>
  <c r="C8" i="9"/>
  <c r="G8" s="1"/>
  <c r="C9" s="1"/>
  <c r="C43" i="6"/>
  <c r="C45" s="1"/>
  <c r="C12" i="10" l="1"/>
  <c r="G12" s="1"/>
  <c r="C13" s="1"/>
  <c r="C15" s="1"/>
  <c r="G15" s="1"/>
  <c r="H15" s="1"/>
  <c r="H5"/>
  <c r="E28"/>
  <c r="E27" i="9"/>
  <c r="H12" i="10"/>
  <c r="H4" i="9"/>
  <c r="C10"/>
  <c r="D48" i="7"/>
  <c r="C11" i="9"/>
  <c r="H25" s="1"/>
  <c r="H26" i="10"/>
  <c r="C4" i="11" l="1"/>
  <c r="C10" s="1"/>
  <c r="C16" s="1"/>
  <c r="G11" i="9"/>
  <c r="C12" s="1"/>
  <c r="C14" s="1"/>
  <c r="G14" s="1"/>
  <c r="C17" i="11"/>
  <c r="C16" i="10"/>
  <c r="C20" s="1"/>
  <c r="E16"/>
  <c r="E20" s="1"/>
  <c r="H11" i="9" l="1"/>
  <c r="D15" i="11"/>
  <c r="D13"/>
  <c r="D14"/>
  <c r="G20" i="10"/>
  <c r="E5" i="7"/>
  <c r="E21" s="1"/>
  <c r="D33" s="1"/>
  <c r="C15" i="9"/>
  <c r="C19" s="1"/>
  <c r="E15"/>
  <c r="E19" s="1"/>
  <c r="H14"/>
  <c r="D16" i="11"/>
  <c r="D17" l="1"/>
  <c r="E21" i="10"/>
  <c r="E25" s="1"/>
  <c r="H20"/>
  <c r="C21"/>
  <c r="C25" s="1"/>
  <c r="G19" i="9"/>
  <c r="G25" i="10" l="1"/>
  <c r="E27" s="1"/>
  <c r="E31" s="1"/>
  <c r="E20" i="9"/>
  <c r="E24" s="1"/>
  <c r="C20"/>
  <c r="C24" s="1"/>
  <c r="H19"/>
  <c r="C27" i="10" l="1"/>
  <c r="C31" s="1"/>
  <c r="G31" s="1"/>
  <c r="H31" s="1"/>
  <c r="H25"/>
  <c r="G24" i="9"/>
  <c r="C26" s="1"/>
  <c r="C30" s="1"/>
  <c r="H24" l="1"/>
  <c r="E26"/>
  <c r="E30" s="1"/>
  <c r="G30" s="1"/>
  <c r="H30" s="1"/>
</calcChain>
</file>

<file path=xl/sharedStrings.xml><?xml version="1.0" encoding="utf-8"?>
<sst xmlns="http://schemas.openxmlformats.org/spreadsheetml/2006/main" count="277" uniqueCount="175">
  <si>
    <t>Subvention d'exploitation</t>
  </si>
  <si>
    <t>Autres produits</t>
  </si>
  <si>
    <t>Résultat d'exploitation</t>
  </si>
  <si>
    <t>Résultat exceptionnel</t>
  </si>
  <si>
    <t>Autres charges</t>
  </si>
  <si>
    <t>Charges</t>
  </si>
  <si>
    <t>Produits</t>
  </si>
  <si>
    <t>Total</t>
  </si>
  <si>
    <t>Résultat financier</t>
  </si>
  <si>
    <t>Montants</t>
  </si>
  <si>
    <t>Achats de marchandises</t>
  </si>
  <si>
    <t>Salaires et rémunérations</t>
  </si>
  <si>
    <t>Charges sociales</t>
  </si>
  <si>
    <t>Dotations aux Provisions</t>
  </si>
  <si>
    <t>Dotations aux Dépréciations</t>
  </si>
  <si>
    <t>Autres charges externes</t>
  </si>
  <si>
    <t>Intérêts et charges</t>
  </si>
  <si>
    <t>Pertes de change</t>
  </si>
  <si>
    <t>Escomptes accordés</t>
  </si>
  <si>
    <t xml:space="preserve">Participation des salariés </t>
  </si>
  <si>
    <t>SC : Bénéfice</t>
  </si>
  <si>
    <t>Résultat courant</t>
  </si>
  <si>
    <t>CHARGES D'EXPLOITATION</t>
  </si>
  <si>
    <t>CHARGES FINANCIERES</t>
  </si>
  <si>
    <t>CHARGES EXCEPTIONNELLES</t>
  </si>
  <si>
    <t>TOTAL DES CHARGES</t>
  </si>
  <si>
    <t>TOTAL GENERAL</t>
  </si>
  <si>
    <t>PRODUITS D'EXPLOITATION</t>
  </si>
  <si>
    <t>PRODUITS FINANCIERS</t>
  </si>
  <si>
    <t xml:space="preserve">Total </t>
  </si>
  <si>
    <t>Autres intérêts et produits</t>
  </si>
  <si>
    <t>TOTAL DES PRODUITS</t>
  </si>
  <si>
    <t>SD : Perte</t>
  </si>
  <si>
    <t>Dotations aux Amortissements</t>
  </si>
  <si>
    <t>Production vendue</t>
  </si>
  <si>
    <t>Production stockée</t>
  </si>
  <si>
    <t>Production immobilisée</t>
  </si>
  <si>
    <t>et provisions financières</t>
  </si>
  <si>
    <t>Produits de participations</t>
  </si>
  <si>
    <t>Charges sur opérations de gestion</t>
  </si>
  <si>
    <t>Charges sur opérations en capital</t>
  </si>
  <si>
    <t>Produits sur opérations de gestion</t>
  </si>
  <si>
    <t>Produits sur opérations en capital</t>
  </si>
  <si>
    <t>Impôts sur les bénéfices</t>
  </si>
  <si>
    <t>Dotations provisions réglementées</t>
  </si>
  <si>
    <t>PRODUITS EXCEPTIONNELS</t>
  </si>
  <si>
    <t>PRODUITS</t>
  </si>
  <si>
    <t>CHARGES</t>
  </si>
  <si>
    <t>N</t>
  </si>
  <si>
    <t>%</t>
  </si>
  <si>
    <t>Ventes de marchandises</t>
  </si>
  <si>
    <t>Coût d'achat des marchandises vendues</t>
  </si>
  <si>
    <t>Marge commerciale</t>
  </si>
  <si>
    <t>Production Vendue</t>
  </si>
  <si>
    <t>Production Stockée</t>
  </si>
  <si>
    <t>ou Déstockage de production</t>
  </si>
  <si>
    <t>Production Immobilisée</t>
  </si>
  <si>
    <t>TOTAL</t>
  </si>
  <si>
    <t>Production de l'exercice</t>
  </si>
  <si>
    <t xml:space="preserve">Consommation de l'exercice en provenance </t>
  </si>
  <si>
    <t>de tiers</t>
  </si>
  <si>
    <t>Valeur ajoutée</t>
  </si>
  <si>
    <t>Impôts, taxes et versements assimilés</t>
  </si>
  <si>
    <t>Charges de personnel</t>
  </si>
  <si>
    <t>Excédent brut d'exploitation</t>
  </si>
  <si>
    <t>ou Insuffisance brute d'exploitation</t>
  </si>
  <si>
    <t>Reprises sur dépréciations,sur</t>
  </si>
  <si>
    <t>provisions,transferts de charges</t>
  </si>
  <si>
    <t>ou Résultat d'exploitation</t>
  </si>
  <si>
    <t>Quotes-parts de résultat sur</t>
  </si>
  <si>
    <t>opérations faites en commun</t>
  </si>
  <si>
    <t>Produits financiers</t>
  </si>
  <si>
    <t>Charges financières</t>
  </si>
  <si>
    <t>Produits exceptionnels</t>
  </si>
  <si>
    <t>Charges exceptionnelles</t>
  </si>
  <si>
    <t>Résultat courant avant impôts</t>
  </si>
  <si>
    <t>Participation des salariés</t>
  </si>
  <si>
    <t>Résultat de l'exercice</t>
  </si>
  <si>
    <t>Valeur comptable des éléments cédés</t>
  </si>
  <si>
    <t>1°) Méthode soustractive</t>
  </si>
  <si>
    <t>en -</t>
  </si>
  <si>
    <t>en +</t>
  </si>
  <si>
    <t>TRANSFERTS DE CHARGES EXPLOITATION</t>
  </si>
  <si>
    <t>AUTRES PRODUITS D'EXPLOITATION</t>
  </si>
  <si>
    <t>PRODUITS FINANCIERS DE PARTICIPATION</t>
  </si>
  <si>
    <t>PRODUITS DES AUTRES IMMOBILISATIONS FINANCIERES</t>
  </si>
  <si>
    <t>REVENUS DES AUTRES CREANCES</t>
  </si>
  <si>
    <t>PRODUITS FINANCIERS D'AUTRES VALEURS MOBILIERES</t>
  </si>
  <si>
    <t>ESCOMPTES OBTENUS</t>
  </si>
  <si>
    <t>GAINS DE CHANGE</t>
  </si>
  <si>
    <t>PRODUITS NETS SUR CESSIONS DE VMP</t>
  </si>
  <si>
    <t>PRODUITS EXCEPTIONNELS SUR OPERATIONS DE GESTION</t>
  </si>
  <si>
    <t>TRANSFERTS DE CHARGES EXCEPTIONNELLES</t>
  </si>
  <si>
    <t>TOTAL PRODUITS ENCAISSES</t>
  </si>
  <si>
    <t>AUTRES CHARGES D'EXPLOITATION</t>
  </si>
  <si>
    <t>CHARGES D'INTERETS</t>
  </si>
  <si>
    <t>ESCOMPTES ACCORDES</t>
  </si>
  <si>
    <t>PERTES DE CHANGE</t>
  </si>
  <si>
    <t>CHARGES NETTES SUR CESSIONS DE VMP</t>
  </si>
  <si>
    <t>AUTRES CHARGES FINANCIERES</t>
  </si>
  <si>
    <t>CHARGES EXCEPTIONNELLES SUR OPERATIONS DE GESTION</t>
  </si>
  <si>
    <t>AUTRES CHARGES EXCEPTIONNELLES</t>
  </si>
  <si>
    <t>PARTICIPATION DES SALARIES AUX RESULTATS</t>
  </si>
  <si>
    <t>IMPOTS SUR LES BENEFICES</t>
  </si>
  <si>
    <t>TOTAL CHARGES DECAISSEES</t>
  </si>
  <si>
    <t xml:space="preserve">en - </t>
  </si>
  <si>
    <t>RESULTAT DE L'EXERCICE</t>
  </si>
  <si>
    <t>DOTATIONS AUX AMORT. DEPRECIAT. PROVISIONS D'EXPLOITATION</t>
  </si>
  <si>
    <t>DOTATIONS AUX AMORT. DEPRECIAT. PROVISIONS FINANCIERES</t>
  </si>
  <si>
    <t>DOTATIONS AUX AMORT. DEPRECIAT. PROVISIONS EXCEPTIONNELLES</t>
  </si>
  <si>
    <t>VALEUR COMPTABLE DES ELEMENTS D'ACTIFS CEDES</t>
  </si>
  <si>
    <t>REPRISES SUR AMORT. DEPRECIAT. PROVISIONS D'EXPLOITATION</t>
  </si>
  <si>
    <t>REPRISES SUR DEPRECIAT. PROVISIONS FINANCIERES</t>
  </si>
  <si>
    <t>REPRISES SUR DEPRECIAT. PROVISIONS EXCEPTIONNELLES</t>
  </si>
  <si>
    <t>PRODUITS DE CESSIONS DES ELEMENTS D'ACTIFS CEDES</t>
  </si>
  <si>
    <t>QUOTE-PART SUBVENTIONS D'INVESTISSEMENT VIREE AU RESULTAT</t>
  </si>
  <si>
    <t>TOTAL PRODUITS CALCULES</t>
  </si>
  <si>
    <t>EXCEDENT BRUT D'EXPLOITATION</t>
  </si>
  <si>
    <t>Autres Impôts taxes et assimilés</t>
  </si>
  <si>
    <t>Transferts de charges</t>
  </si>
  <si>
    <t>Autres produits encaissables</t>
  </si>
  <si>
    <t>Autres charges décaissables</t>
  </si>
  <si>
    <t>Total des revenus à répartir</t>
  </si>
  <si>
    <t>en valeur</t>
  </si>
  <si>
    <t>en %</t>
  </si>
  <si>
    <t>Etat</t>
  </si>
  <si>
    <t>Personnel</t>
  </si>
  <si>
    <t>Prêteurs</t>
  </si>
  <si>
    <t>Entreprise</t>
  </si>
  <si>
    <t>Variations stock de marchandises</t>
  </si>
  <si>
    <t>Achats de Matières Premières</t>
  </si>
  <si>
    <t>Variations de stock de Matières Premières</t>
  </si>
  <si>
    <t>Produits d'Autres Valeurs Mobilières et créances</t>
  </si>
  <si>
    <t>Subventions d'investissement virées au résultat</t>
  </si>
  <si>
    <t>Dotations amortissements et dépréciations exceptionnelles</t>
  </si>
  <si>
    <t>Subventions d'exploitation</t>
  </si>
  <si>
    <t>Reprises sur dépréciations et provisions</t>
  </si>
  <si>
    <t>Charges nettes sur cessions  de VMP</t>
  </si>
  <si>
    <t>Produits nets sur cessions  de VMP</t>
  </si>
  <si>
    <t>TOTAL CHARGES CALCULEES et RESULTAT</t>
  </si>
  <si>
    <t>CAPACITE D'AUTOFINANCEMENT de l'exercice N</t>
  </si>
  <si>
    <t>Répartition</t>
  </si>
  <si>
    <t>Produits des Cessions d'Eléments d'Actif</t>
  </si>
  <si>
    <t>Valeur Comptable des Eléments d'actif cédés</t>
  </si>
  <si>
    <t>Soldes intermédiaires N</t>
  </si>
  <si>
    <t xml:space="preserve">d'exploitation </t>
  </si>
  <si>
    <t xml:space="preserve">Dotations aux amortissements, aux </t>
  </si>
  <si>
    <t>dépréciations et aux provisions</t>
  </si>
  <si>
    <t xml:space="preserve">Consommation de l'exercice en  </t>
  </si>
  <si>
    <t>provenance de tiers</t>
  </si>
  <si>
    <t>Excédent (ou insuffisance) brut(e)</t>
  </si>
  <si>
    <t>Plus values ou moins values sur cessions</t>
  </si>
  <si>
    <t>Produits des cessions d'éléments d'actif</t>
  </si>
  <si>
    <t>Dotations aux dépréciations,</t>
  </si>
  <si>
    <t>2°) Méthode additive</t>
  </si>
  <si>
    <t>Soldes intermédiaires de gestion</t>
  </si>
  <si>
    <t>Excédent (ou insuffisance) brut€</t>
  </si>
  <si>
    <t>Reprises sur dépréciations, sur provisions,</t>
  </si>
  <si>
    <t>transferts de charges</t>
  </si>
  <si>
    <t>Autres achats et charges externes</t>
  </si>
  <si>
    <t xml:space="preserve">Reprises sur dépréciations et provisions, transferts </t>
  </si>
  <si>
    <t>de charges</t>
  </si>
  <si>
    <t>Différences positives de change</t>
  </si>
  <si>
    <t>Entreprise CARPE - TABLEAU DE RESULTAT de l'exercice N</t>
  </si>
  <si>
    <t>Reprises sur dépréciations, provisions et transferts de charges</t>
  </si>
  <si>
    <t>Entreprise CARPE - TABLEAU DES SOLDES INTERMEDIAIRES DE GESTION N</t>
  </si>
  <si>
    <t>QUOTE-PARTS DE PRODUITS / OPERATIONS EN COMMUN</t>
  </si>
  <si>
    <t>AAUTRES PRODUITS FINANCIERS</t>
  </si>
  <si>
    <t>TRANSFERTS DE CHARGES FINANCIERES</t>
  </si>
  <si>
    <t>AUTRES PRODUITS EXCPTIONNELS</t>
  </si>
  <si>
    <t>Zones de saisie=&gt;</t>
  </si>
  <si>
    <t>Entreprise CARPE
Répartition de la valeur ajoutée et des autres revenus de l'exercice N</t>
  </si>
  <si>
    <t>Entreprise CARPE - TABLEAU DES SOLDES INTERMEDIAIRES DE GESTION au coût des facteurs Exercice N</t>
  </si>
  <si>
    <t>Entreprise CARPE - CAPACITE D'AUTOFINANCEMENT de l'exercice N</t>
  </si>
  <si>
    <t xml:space="preserve">
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</si>
</sst>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0" xfId="0" applyFont="1" applyFill="1" applyBorder="1"/>
    <xf numFmtId="0" fontId="1" fillId="4" borderId="15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vertical="center" wrapText="1"/>
    </xf>
    <xf numFmtId="0" fontId="1" fillId="0" borderId="15" xfId="0" applyFont="1" applyFill="1" applyBorder="1"/>
    <xf numFmtId="0" fontId="1" fillId="0" borderId="11" xfId="0" applyFont="1" applyFill="1" applyBorder="1" applyAlignment="1">
      <alignment horizontal="right" vertical="center" wrapText="1"/>
    </xf>
    <xf numFmtId="4" fontId="1" fillId="0" borderId="15" xfId="0" applyNumberFormat="1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4" fontId="1" fillId="0" borderId="24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0" borderId="31" xfId="0" applyFont="1" applyFill="1" applyBorder="1"/>
    <xf numFmtId="0" fontId="2" fillId="0" borderId="32" xfId="0" applyFont="1" applyFill="1" applyBorder="1" applyAlignment="1">
      <alignment vertical="center" wrapText="1"/>
    </xf>
    <xf numFmtId="4" fontId="2" fillId="0" borderId="33" xfId="0" applyNumberFormat="1" applyFont="1" applyFill="1" applyBorder="1" applyAlignment="1">
      <alignment vertical="center" wrapText="1"/>
    </xf>
    <xf numFmtId="4" fontId="2" fillId="0" borderId="34" xfId="0" applyNumberFormat="1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right" vertical="center" wrapText="1"/>
    </xf>
    <xf numFmtId="4" fontId="1" fillId="0" borderId="31" xfId="0" applyNumberFormat="1" applyFont="1" applyFill="1" applyBorder="1" applyAlignment="1">
      <alignment vertical="center" wrapText="1"/>
    </xf>
    <xf numFmtId="0" fontId="1" fillId="4" borderId="30" xfId="0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vertical="center" wrapText="1"/>
    </xf>
    <xf numFmtId="4" fontId="1" fillId="0" borderId="36" xfId="0" applyNumberFormat="1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1" fillId="0" borderId="37" xfId="0" applyNumberFormat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Border="1"/>
    <xf numFmtId="4" fontId="2" fillId="0" borderId="0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0" fontId="2" fillId="0" borderId="11" xfId="0" applyFont="1" applyBorder="1"/>
    <xf numFmtId="0" fontId="1" fillId="0" borderId="16" xfId="0" applyFont="1" applyBorder="1"/>
    <xf numFmtId="4" fontId="2" fillId="0" borderId="15" xfId="0" applyNumberFormat="1" applyFont="1" applyBorder="1"/>
    <xf numFmtId="4" fontId="2" fillId="0" borderId="11" xfId="0" applyNumberFormat="1" applyFont="1" applyBorder="1"/>
    <xf numFmtId="4" fontId="2" fillId="0" borderId="16" xfId="0" applyNumberFormat="1" applyFont="1" applyBorder="1"/>
    <xf numFmtId="0" fontId="1" fillId="0" borderId="40" xfId="0" applyFont="1" applyBorder="1"/>
    <xf numFmtId="0" fontId="1" fillId="4" borderId="38" xfId="0" applyFont="1" applyFill="1" applyBorder="1"/>
    <xf numFmtId="4" fontId="2" fillId="4" borderId="41" xfId="0" applyNumberFormat="1" applyFont="1" applyFill="1" applyBorder="1"/>
    <xf numFmtId="0" fontId="1" fillId="4" borderId="2" xfId="0" applyFont="1" applyFill="1" applyBorder="1"/>
    <xf numFmtId="4" fontId="2" fillId="4" borderId="0" xfId="0" applyNumberFormat="1" applyFont="1" applyFill="1" applyBorder="1"/>
    <xf numFmtId="0" fontId="1" fillId="4" borderId="39" xfId="0" applyFont="1" applyFill="1" applyBorder="1"/>
    <xf numFmtId="4" fontId="2" fillId="4" borderId="40" xfId="0" applyNumberFormat="1" applyFont="1" applyFill="1" applyBorder="1"/>
    <xf numFmtId="0" fontId="1" fillId="0" borderId="15" xfId="0" applyFont="1" applyBorder="1"/>
    <xf numFmtId="4" fontId="1" fillId="0" borderId="15" xfId="0" applyNumberFormat="1" applyFont="1" applyBorder="1"/>
    <xf numFmtId="0" fontId="1" fillId="0" borderId="41" xfId="0" applyFont="1" applyBorder="1"/>
    <xf numFmtId="4" fontId="1" fillId="0" borderId="17" xfId="0" applyNumberFormat="1" applyFont="1" applyBorder="1"/>
    <xf numFmtId="4" fontId="2" fillId="0" borderId="2" xfId="0" applyNumberFormat="1" applyFont="1" applyBorder="1"/>
    <xf numFmtId="4" fontId="1" fillId="0" borderId="38" xfId="0" applyNumberFormat="1" applyFont="1" applyBorder="1"/>
    <xf numFmtId="4" fontId="1" fillId="0" borderId="41" xfId="0" applyNumberFormat="1" applyFont="1" applyBorder="1"/>
    <xf numFmtId="4" fontId="2" fillId="0" borderId="38" xfId="0" applyNumberFormat="1" applyFont="1" applyBorder="1"/>
    <xf numFmtId="4" fontId="2" fillId="0" borderId="39" xfId="0" applyNumberFormat="1" applyFont="1" applyBorder="1"/>
    <xf numFmtId="4" fontId="1" fillId="0" borderId="4" xfId="0" applyNumberFormat="1" applyFont="1" applyBorder="1"/>
    <xf numFmtId="4" fontId="1" fillId="6" borderId="1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" fillId="0" borderId="30" xfId="0" applyFont="1" applyBorder="1"/>
    <xf numFmtId="4" fontId="1" fillId="0" borderId="48" xfId="0" applyNumberFormat="1" applyFont="1" applyBorder="1"/>
    <xf numFmtId="4" fontId="2" fillId="4" borderId="49" xfId="0" applyNumberFormat="1" applyFont="1" applyFill="1" applyBorder="1"/>
    <xf numFmtId="0" fontId="2" fillId="0" borderId="32" xfId="0" applyFont="1" applyBorder="1"/>
    <xf numFmtId="4" fontId="2" fillId="4" borderId="22" xfId="0" applyNumberFormat="1" applyFont="1" applyFill="1" applyBorder="1"/>
    <xf numFmtId="4" fontId="2" fillId="4" borderId="48" xfId="0" applyNumberFormat="1" applyFont="1" applyFill="1" applyBorder="1"/>
    <xf numFmtId="0" fontId="1" fillId="0" borderId="35" xfId="0" applyFont="1" applyBorder="1" applyAlignment="1">
      <alignment horizontal="right"/>
    </xf>
    <xf numFmtId="4" fontId="1" fillId="0" borderId="49" xfId="0" applyNumberFormat="1" applyFont="1" applyBorder="1"/>
    <xf numFmtId="4" fontId="1" fillId="0" borderId="36" xfId="0" applyNumberFormat="1" applyFont="1" applyBorder="1"/>
    <xf numFmtId="4" fontId="1" fillId="0" borderId="31" xfId="0" applyNumberFormat="1" applyFont="1" applyBorder="1"/>
    <xf numFmtId="0" fontId="1" fillId="0" borderId="30" xfId="0" applyFont="1" applyBorder="1"/>
    <xf numFmtId="0" fontId="1" fillId="0" borderId="23" xfId="0" applyFont="1" applyBorder="1"/>
    <xf numFmtId="4" fontId="1" fillId="0" borderId="24" xfId="0" applyNumberFormat="1" applyFont="1" applyBorder="1"/>
    <xf numFmtId="0" fontId="1" fillId="0" borderId="24" xfId="0" applyFont="1" applyBorder="1"/>
    <xf numFmtId="4" fontId="1" fillId="4" borderId="50" xfId="0" applyNumberFormat="1" applyFont="1" applyFill="1" applyBorder="1"/>
    <xf numFmtId="4" fontId="1" fillId="0" borderId="16" xfId="0" applyNumberFormat="1" applyFont="1" applyBorder="1"/>
    <xf numFmtId="4" fontId="2" fillId="0" borderId="31" xfId="0" applyNumberFormat="1" applyFont="1" applyBorder="1"/>
    <xf numFmtId="4" fontId="1" fillId="0" borderId="34" xfId="0" applyNumberFormat="1" applyFont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1" fillId="0" borderId="15" xfId="0" applyNumberFormat="1" applyFont="1" applyFill="1" applyBorder="1"/>
    <xf numFmtId="4" fontId="2" fillId="0" borderId="11" xfId="0" applyNumberFormat="1" applyFont="1" applyFill="1" applyBorder="1"/>
    <xf numFmtId="4" fontId="1" fillId="0" borderId="16" xfId="0" applyNumberFormat="1" applyFont="1" applyFill="1" applyBorder="1"/>
    <xf numFmtId="4" fontId="2" fillId="0" borderId="16" xfId="0" applyNumberFormat="1" applyFont="1" applyFill="1" applyBorder="1"/>
    <xf numFmtId="4" fontId="1" fillId="0" borderId="1" xfId="0" applyNumberFormat="1" applyFont="1" applyFill="1" applyBorder="1"/>
    <xf numFmtId="0" fontId="1" fillId="0" borderId="17" xfId="0" applyFont="1" applyFill="1" applyBorder="1" applyAlignment="1">
      <alignment horizontal="right"/>
    </xf>
    <xf numFmtId="0" fontId="2" fillId="0" borderId="3" xfId="0" applyFont="1" applyFill="1" applyBorder="1" applyAlignment="1"/>
    <xf numFmtId="0" fontId="1" fillId="0" borderId="42" xfId="0" applyFont="1" applyFill="1" applyBorder="1" applyAlignment="1">
      <alignment horizontal="right"/>
    </xf>
    <xf numFmtId="0" fontId="2" fillId="0" borderId="17" xfId="0" applyFont="1" applyFill="1" applyBorder="1" applyAlignment="1"/>
    <xf numFmtId="0" fontId="2" fillId="0" borderId="3" xfId="0" applyFont="1" applyFill="1" applyBorder="1"/>
    <xf numFmtId="4" fontId="2" fillId="0" borderId="15" xfId="0" applyNumberFormat="1" applyFont="1" applyFill="1" applyBorder="1"/>
    <xf numFmtId="0" fontId="2" fillId="0" borderId="17" xfId="0" applyFont="1" applyFill="1" applyBorder="1" applyAlignment="1">
      <alignment horizontal="right"/>
    </xf>
    <xf numFmtId="0" fontId="2" fillId="0" borderId="17" xfId="0" applyFont="1" applyFill="1" applyBorder="1"/>
    <xf numFmtId="0" fontId="1" fillId="0" borderId="51" xfId="0" applyFont="1" applyFill="1" applyBorder="1"/>
    <xf numFmtId="4" fontId="1" fillId="0" borderId="31" xfId="0" applyNumberFormat="1" applyFont="1" applyFill="1" applyBorder="1"/>
    <xf numFmtId="0" fontId="2" fillId="0" borderId="10" xfId="0" applyFont="1" applyFill="1" applyBorder="1" applyAlignment="1">
      <alignment horizontal="left"/>
    </xf>
    <xf numFmtId="4" fontId="2" fillId="0" borderId="33" xfId="0" applyNumberFormat="1" applyFont="1" applyFill="1" applyBorder="1"/>
    <xf numFmtId="4" fontId="2" fillId="0" borderId="34" xfId="0" applyNumberFormat="1" applyFont="1" applyFill="1" applyBorder="1"/>
    <xf numFmtId="0" fontId="1" fillId="0" borderId="52" xfId="0" applyFont="1" applyFill="1" applyBorder="1"/>
    <xf numFmtId="4" fontId="1" fillId="0" borderId="36" xfId="0" applyNumberFormat="1" applyFont="1" applyFill="1" applyBorder="1"/>
    <xf numFmtId="0" fontId="2" fillId="0" borderId="51" xfId="0" applyFont="1" applyFill="1" applyBorder="1" applyAlignment="1">
      <alignment horizontal="left"/>
    </xf>
    <xf numFmtId="4" fontId="2" fillId="0" borderId="31" xfId="0" applyNumberFormat="1" applyFont="1" applyFill="1" applyBorder="1"/>
    <xf numFmtId="4" fontId="1" fillId="0" borderId="34" xfId="0" applyNumberFormat="1" applyFont="1" applyFill="1" applyBorder="1"/>
    <xf numFmtId="0" fontId="1" fillId="5" borderId="53" xfId="0" applyFont="1" applyFill="1" applyBorder="1"/>
    <xf numFmtId="0" fontId="1" fillId="5" borderId="54" xfId="0" applyFont="1" applyFill="1" applyBorder="1" applyAlignment="1">
      <alignment horizontal="right"/>
    </xf>
    <xf numFmtId="0" fontId="2" fillId="0" borderId="51" xfId="0" applyFont="1" applyFill="1" applyBorder="1"/>
    <xf numFmtId="0" fontId="2" fillId="0" borderId="0" xfId="0" applyFont="1"/>
    <xf numFmtId="0" fontId="1" fillId="0" borderId="0" xfId="0" applyFont="1"/>
    <xf numFmtId="0" fontId="1" fillId="0" borderId="3" xfId="0" applyFont="1" applyBorder="1"/>
    <xf numFmtId="4" fontId="4" fillId="0" borderId="15" xfId="0" applyNumberFormat="1" applyFont="1" applyBorder="1"/>
    <xf numFmtId="0" fontId="2" fillId="5" borderId="38" xfId="0" applyFont="1" applyFill="1" applyBorder="1"/>
    <xf numFmtId="4" fontId="2" fillId="5" borderId="41" xfId="0" applyNumberFormat="1" applyFont="1" applyFill="1" applyBorder="1"/>
    <xf numFmtId="0" fontId="2" fillId="5" borderId="2" xfId="0" applyFont="1" applyFill="1" applyBorder="1"/>
    <xf numFmtId="4" fontId="2" fillId="5" borderId="0" xfId="0" applyNumberFormat="1" applyFont="1" applyFill="1" applyBorder="1"/>
    <xf numFmtId="0" fontId="2" fillId="5" borderId="39" xfId="0" applyFont="1" applyFill="1" applyBorder="1"/>
    <xf numFmtId="4" fontId="2" fillId="5" borderId="40" xfId="0" applyNumberFormat="1" applyFont="1" applyFill="1" applyBorder="1"/>
    <xf numFmtId="0" fontId="1" fillId="0" borderId="11" xfId="0" applyFont="1" applyBorder="1"/>
    <xf numFmtId="0" fontId="2" fillId="0" borderId="16" xfId="0" applyFont="1" applyBorder="1"/>
    <xf numFmtId="4" fontId="4" fillId="0" borderId="16" xfId="0" applyNumberFormat="1" applyFont="1" applyBorder="1"/>
    <xf numFmtId="0" fontId="2" fillId="5" borderId="0" xfId="0" applyFont="1" applyFill="1" applyBorder="1"/>
    <xf numFmtId="4" fontId="2" fillId="5" borderId="56" xfId="0" applyNumberFormat="1" applyFont="1" applyFill="1" applyBorder="1"/>
    <xf numFmtId="0" fontId="2" fillId="5" borderId="56" xfId="0" applyFont="1" applyFill="1" applyBorder="1"/>
    <xf numFmtId="0" fontId="1" fillId="0" borderId="17" xfId="0" applyFont="1" applyBorder="1"/>
    <xf numFmtId="4" fontId="1" fillId="0" borderId="11" xfId="0" applyNumberFormat="1" applyFont="1" applyBorder="1"/>
    <xf numFmtId="0" fontId="2" fillId="5" borderId="41" xfId="0" applyFont="1" applyFill="1" applyBorder="1"/>
    <xf numFmtId="0" fontId="1" fillId="2" borderId="19" xfId="0" applyFont="1" applyFill="1" applyBorder="1" applyAlignment="1">
      <alignment horizontal="center"/>
    </xf>
    <xf numFmtId="0" fontId="1" fillId="0" borderId="21" xfId="0" applyFont="1" applyBorder="1"/>
    <xf numFmtId="0" fontId="2" fillId="0" borderId="51" xfId="0" applyFont="1" applyBorder="1"/>
    <xf numFmtId="4" fontId="2" fillId="5" borderId="49" xfId="0" applyNumberFormat="1" applyFont="1" applyFill="1" applyBorder="1"/>
    <xf numFmtId="0" fontId="2" fillId="0" borderId="10" xfId="0" applyFont="1" applyBorder="1"/>
    <xf numFmtId="4" fontId="2" fillId="5" borderId="22" xfId="0" applyNumberFormat="1" applyFont="1" applyFill="1" applyBorder="1"/>
    <xf numFmtId="4" fontId="2" fillId="5" borderId="48" xfId="0" applyNumberFormat="1" applyFont="1" applyFill="1" applyBorder="1"/>
    <xf numFmtId="0" fontId="1" fillId="0" borderId="10" xfId="0" applyFont="1" applyBorder="1"/>
    <xf numFmtId="0" fontId="1" fillId="0" borderId="32" xfId="0" applyFont="1" applyBorder="1"/>
    <xf numFmtId="4" fontId="2" fillId="5" borderId="57" xfId="0" applyNumberFormat="1" applyFont="1" applyFill="1" applyBorder="1"/>
    <xf numFmtId="4" fontId="1" fillId="0" borderId="33" xfId="0" applyNumberFormat="1" applyFont="1" applyBorder="1"/>
    <xf numFmtId="0" fontId="1" fillId="0" borderId="35" xfId="0" applyFont="1" applyBorder="1"/>
    <xf numFmtId="4" fontId="1" fillId="5" borderId="37" xfId="0" applyNumberFormat="1" applyFont="1" applyFill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 wrapText="1"/>
    </xf>
    <xf numFmtId="4" fontId="2" fillId="0" borderId="5" xfId="0" applyNumberFormat="1" applyFont="1" applyBorder="1"/>
    <xf numFmtId="4" fontId="2" fillId="0" borderId="10" xfId="0" applyNumberFormat="1" applyFont="1" applyBorder="1"/>
    <xf numFmtId="10" fontId="2" fillId="0" borderId="9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10" fontId="1" fillId="0" borderId="58" xfId="0" applyNumberFormat="1" applyFont="1" applyBorder="1"/>
    <xf numFmtId="10" fontId="2" fillId="0" borderId="5" xfId="0" applyNumberFormat="1" applyFont="1" applyBorder="1"/>
    <xf numFmtId="10" fontId="2" fillId="0" borderId="58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" fontId="1" fillId="2" borderId="6" xfId="0" applyNumberFormat="1" applyFont="1" applyFill="1" applyBorder="1"/>
    <xf numFmtId="4" fontId="2" fillId="0" borderId="16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/>
    <xf numFmtId="0" fontId="2" fillId="7" borderId="6" xfId="0" applyFont="1" applyFill="1" applyBorder="1"/>
    <xf numFmtId="0" fontId="1" fillId="0" borderId="0" xfId="0" applyFont="1" applyBorder="1" applyAlignment="1">
      <alignment horizontal="right"/>
    </xf>
    <xf numFmtId="4" fontId="2" fillId="0" borderId="39" xfId="0" applyNumberFormat="1" applyFont="1" applyFill="1" applyBorder="1"/>
    <xf numFmtId="0" fontId="2" fillId="0" borderId="0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4" fontId="2" fillId="0" borderId="11" xfId="0" applyNumberFormat="1" applyFont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4" fontId="1" fillId="0" borderId="55" xfId="0" applyNumberFormat="1" applyFont="1" applyFill="1" applyBorder="1" applyAlignment="1">
      <alignment horizontal="center"/>
    </xf>
    <xf numFmtId="4" fontId="1" fillId="0" borderId="50" xfId="0" applyNumberFormat="1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 applyProtection="1">
      <alignment vertical="center" wrapText="1"/>
      <protection locked="0"/>
    </xf>
    <xf numFmtId="4" fontId="2" fillId="7" borderId="16" xfId="0" applyNumberFormat="1" applyFont="1" applyFill="1" applyBorder="1" applyAlignment="1" applyProtection="1">
      <alignment vertical="center" wrapText="1"/>
      <protection locked="0"/>
    </xf>
    <xf numFmtId="4" fontId="2" fillId="7" borderId="11" xfId="0" applyNumberFormat="1" applyFont="1" applyFill="1" applyBorder="1" applyAlignment="1" applyProtection="1">
      <alignment horizontal="right" wrapText="1"/>
      <protection locked="0"/>
    </xf>
    <xf numFmtId="4" fontId="2" fillId="7" borderId="11" xfId="0" applyNumberFormat="1" applyFont="1" applyFill="1" applyBorder="1" applyAlignment="1" applyProtection="1">
      <alignment wrapText="1"/>
      <protection locked="0"/>
    </xf>
    <xf numFmtId="4" fontId="2" fillId="7" borderId="33" xfId="0" applyNumberFormat="1" applyFont="1" applyFill="1" applyBorder="1" applyAlignment="1" applyProtection="1">
      <alignment vertical="center" wrapText="1"/>
      <protection locked="0"/>
    </xf>
    <xf numFmtId="4" fontId="2" fillId="7" borderId="33" xfId="0" applyNumberFormat="1" applyFont="1" applyFill="1" applyBorder="1" applyAlignment="1" applyProtection="1">
      <alignment horizontal="right" wrapText="1"/>
      <protection locked="0"/>
    </xf>
    <xf numFmtId="4" fontId="2" fillId="7" borderId="34" xfId="0" applyNumberFormat="1" applyFont="1" applyFill="1" applyBorder="1" applyAlignment="1" applyProtection="1">
      <alignment vertical="center" wrapText="1"/>
      <protection locked="0"/>
    </xf>
    <xf numFmtId="4" fontId="2" fillId="7" borderId="33" xfId="0" applyNumberFormat="1" applyFont="1" applyFill="1" applyBorder="1" applyAlignment="1" applyProtection="1">
      <alignment wrapText="1"/>
      <protection locked="0"/>
    </xf>
    <xf numFmtId="4" fontId="2" fillId="7" borderId="15" xfId="0" applyNumberFormat="1" applyFont="1" applyFill="1" applyBorder="1" applyAlignment="1" applyProtection="1">
      <alignment vertical="center" wrapText="1"/>
      <protection locked="0"/>
    </xf>
    <xf numFmtId="4" fontId="2" fillId="7" borderId="15" xfId="0" applyNumberFormat="1" applyFont="1" applyFill="1" applyBorder="1" applyProtection="1">
      <protection locked="0"/>
    </xf>
    <xf numFmtId="4" fontId="2" fillId="7" borderId="16" xfId="0" applyNumberFormat="1" applyFont="1" applyFill="1" applyBorder="1" applyProtection="1">
      <protection locked="0"/>
    </xf>
    <xf numFmtId="4" fontId="2" fillId="7" borderId="11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des revenus de l'exercice N</a:t>
            </a:r>
          </a:p>
        </c:rich>
      </c:tx>
      <c:layout>
        <c:manualLayout>
          <c:xMode val="edge"/>
          <c:yMode val="edge"/>
          <c:x val="0.21149472767314942"/>
          <c:y val="3.41881293072507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287413091354832"/>
          <c:y val="0.17663866808746267"/>
          <c:w val="0.71494413376466814"/>
          <c:h val="0.6438764352865578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Ajoutée'!$C$13:$C$16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65115648"/>
        <c:axId val="65019904"/>
      </c:barChart>
      <c:catAx>
        <c:axId val="65115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Facteurs</a:t>
                </a:r>
              </a:p>
            </c:rich>
          </c:tx>
          <c:layout>
            <c:manualLayout>
              <c:xMode val="edge"/>
              <c:yMode val="edge"/>
              <c:x val="0.54942652080307297"/>
              <c:y val="0.897438394315332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019904"/>
        <c:crosses val="autoZero"/>
        <c:auto val="1"/>
        <c:lblAlgn val="ctr"/>
        <c:lblOffset val="100"/>
        <c:tickLblSkip val="1"/>
        <c:tickMarkSkip val="1"/>
      </c:catAx>
      <c:valAx>
        <c:axId val="65019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Revenus</a:t>
                </a:r>
              </a:p>
            </c:rich>
          </c:tx>
          <c:layout>
            <c:manualLayout>
              <c:xMode val="edge"/>
              <c:yMode val="edge"/>
              <c:x val="3.6781691769243438E-2"/>
              <c:y val="0.42450260556503111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115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des revenus de l'exercice N</a:t>
            </a:r>
          </a:p>
        </c:rich>
      </c:tx>
      <c:layout>
        <c:manualLayout>
          <c:xMode val="edge"/>
          <c:yMode val="edge"/>
          <c:x val="0.22636870911241921"/>
          <c:y val="3.72881973122969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326716266409845E-2"/>
          <c:y val="0.13392973538759079"/>
          <c:w val="0.58866236681655038"/>
          <c:h val="0.8239141550615809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Ajoutée'!$C$13:$C$16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48684838167869"/>
          <c:y val="0.35126136091806232"/>
          <c:w val="0.14083795081170417"/>
          <c:h val="0.3886225017371243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9525</xdr:rowOff>
    </xdr:from>
    <xdr:to>
      <xdr:col>4</xdr:col>
      <xdr:colOff>0</xdr:colOff>
      <xdr:row>38</xdr:row>
      <xdr:rowOff>190500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40</xdr:row>
      <xdr:rowOff>9525</xdr:rowOff>
    </xdr:from>
    <xdr:to>
      <xdr:col>3</xdr:col>
      <xdr:colOff>971550</xdr:colOff>
      <xdr:row>56</xdr:row>
      <xdr:rowOff>1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5"/>
  <sheetViews>
    <sheetView showGridLines="0" showZeros="0" tabSelected="1" workbookViewId="0">
      <selection activeCell="C19" sqref="C19"/>
    </sheetView>
  </sheetViews>
  <sheetFormatPr baseColWidth="10" defaultColWidth="11.42578125" defaultRowHeight="15.75"/>
  <cols>
    <col min="1" max="1" width="3.7109375" style="2" customWidth="1"/>
    <col min="2" max="2" width="43.7109375" style="2" customWidth="1"/>
    <col min="3" max="3" width="14.7109375" style="2" customWidth="1"/>
    <col min="4" max="4" width="43.7109375" style="2" customWidth="1"/>
    <col min="5" max="5" width="14.7109375" style="2" customWidth="1"/>
    <col min="6" max="16384" width="11.42578125" style="2"/>
  </cols>
  <sheetData>
    <row r="1" spans="2:5" ht="16.5" thickBot="1">
      <c r="B1" s="185" t="s">
        <v>170</v>
      </c>
      <c r="C1" s="184"/>
    </row>
    <row r="2" spans="2:5" ht="16.5" thickBot="1"/>
    <row r="3" spans="2:5" s="3" customFormat="1" ht="16.5" thickBot="1">
      <c r="B3" s="188" t="s">
        <v>163</v>
      </c>
      <c r="C3" s="189"/>
      <c r="D3" s="189"/>
      <c r="E3" s="190"/>
    </row>
    <row r="4" spans="2:5" s="3" customFormat="1">
      <c r="B4" s="27" t="s">
        <v>5</v>
      </c>
      <c r="C4" s="28" t="s">
        <v>9</v>
      </c>
      <c r="D4" s="28" t="s">
        <v>6</v>
      </c>
      <c r="E4" s="29" t="s">
        <v>9</v>
      </c>
    </row>
    <row r="5" spans="2:5" s="3" customFormat="1">
      <c r="B5" s="30" t="s">
        <v>22</v>
      </c>
      <c r="C5" s="6"/>
      <c r="D5" s="4" t="s">
        <v>27</v>
      </c>
      <c r="E5" s="31"/>
    </row>
    <row r="6" spans="2:5">
      <c r="B6" s="32" t="s">
        <v>10</v>
      </c>
      <c r="C6" s="202"/>
      <c r="D6" s="1" t="s">
        <v>50</v>
      </c>
      <c r="E6" s="206"/>
    </row>
    <row r="7" spans="2:5">
      <c r="B7" s="32" t="s">
        <v>129</v>
      </c>
      <c r="C7" s="202"/>
      <c r="D7" s="1" t="s">
        <v>34</v>
      </c>
      <c r="E7" s="206"/>
    </row>
    <row r="8" spans="2:5">
      <c r="B8" s="32" t="s">
        <v>130</v>
      </c>
      <c r="C8" s="202"/>
      <c r="D8" s="1" t="s">
        <v>35</v>
      </c>
      <c r="E8" s="206"/>
    </row>
    <row r="9" spans="2:5">
      <c r="B9" s="32" t="s">
        <v>131</v>
      </c>
      <c r="C9" s="202"/>
      <c r="D9" s="1" t="s">
        <v>36</v>
      </c>
      <c r="E9" s="206"/>
    </row>
    <row r="10" spans="2:5" ht="15.75" customHeight="1">
      <c r="B10" s="32" t="s">
        <v>159</v>
      </c>
      <c r="C10" s="202"/>
      <c r="D10" s="1" t="s">
        <v>135</v>
      </c>
      <c r="E10" s="206"/>
    </row>
    <row r="11" spans="2:5" ht="15.75" customHeight="1">
      <c r="B11" s="32" t="s">
        <v>15</v>
      </c>
      <c r="C11" s="202"/>
      <c r="D11" s="1" t="s">
        <v>160</v>
      </c>
      <c r="E11" s="207"/>
    </row>
    <row r="12" spans="2:5">
      <c r="B12" s="32" t="s">
        <v>118</v>
      </c>
      <c r="C12" s="202"/>
      <c r="D12" s="1" t="s">
        <v>161</v>
      </c>
      <c r="E12" s="207"/>
    </row>
    <row r="13" spans="2:5">
      <c r="B13" s="32" t="s">
        <v>11</v>
      </c>
      <c r="C13" s="202"/>
      <c r="D13" s="1" t="s">
        <v>1</v>
      </c>
      <c r="E13" s="206"/>
    </row>
    <row r="14" spans="2:5">
      <c r="B14" s="32" t="s">
        <v>12</v>
      </c>
      <c r="C14" s="202"/>
      <c r="D14" s="1"/>
      <c r="E14" s="33"/>
    </row>
    <row r="15" spans="2:5">
      <c r="B15" s="32" t="s">
        <v>33</v>
      </c>
      <c r="C15" s="202"/>
      <c r="D15" s="1"/>
      <c r="E15" s="33"/>
    </row>
    <row r="16" spans="2:5">
      <c r="B16" s="32" t="s">
        <v>14</v>
      </c>
      <c r="C16" s="202"/>
      <c r="D16" s="1"/>
      <c r="E16" s="33"/>
    </row>
    <row r="17" spans="2:5">
      <c r="B17" s="32" t="s">
        <v>13</v>
      </c>
      <c r="C17" s="202"/>
      <c r="D17" s="1"/>
      <c r="E17" s="33"/>
    </row>
    <row r="18" spans="2:5">
      <c r="B18" s="32" t="s">
        <v>4</v>
      </c>
      <c r="C18" s="203"/>
      <c r="D18" s="1"/>
      <c r="E18" s="34"/>
    </row>
    <row r="19" spans="2:5" s="3" customFormat="1">
      <c r="B19" s="35" t="s">
        <v>7</v>
      </c>
      <c r="C19" s="8">
        <f>SUM(C6:C18)</f>
        <v>0</v>
      </c>
      <c r="D19" s="7" t="s">
        <v>29</v>
      </c>
      <c r="E19" s="36">
        <f>SUM(E6:E18)</f>
        <v>0</v>
      </c>
    </row>
    <row r="20" spans="2:5" s="3" customFormat="1">
      <c r="B20" s="37" t="s">
        <v>23</v>
      </c>
      <c r="C20" s="8"/>
      <c r="D20" s="9" t="s">
        <v>28</v>
      </c>
      <c r="E20" s="36"/>
    </row>
    <row r="21" spans="2:5" ht="15.75" customHeight="1">
      <c r="B21" s="32" t="s">
        <v>153</v>
      </c>
      <c r="C21" s="204"/>
      <c r="D21" s="1" t="s">
        <v>38</v>
      </c>
      <c r="E21" s="206"/>
    </row>
    <row r="22" spans="2:5" ht="15.75" customHeight="1">
      <c r="B22" s="45" t="s">
        <v>37</v>
      </c>
      <c r="C22" s="204"/>
      <c r="D22" s="1" t="s">
        <v>132</v>
      </c>
      <c r="E22" s="206"/>
    </row>
    <row r="23" spans="2:5">
      <c r="B23" s="32" t="s">
        <v>16</v>
      </c>
      <c r="C23" s="202"/>
      <c r="D23" s="1" t="s">
        <v>30</v>
      </c>
      <c r="E23" s="206"/>
    </row>
    <row r="24" spans="2:5">
      <c r="B24" s="32" t="s">
        <v>17</v>
      </c>
      <c r="C24" s="202"/>
      <c r="D24" s="1" t="s">
        <v>136</v>
      </c>
      <c r="E24" s="206"/>
    </row>
    <row r="25" spans="2:5">
      <c r="B25" s="32" t="s">
        <v>18</v>
      </c>
      <c r="C25" s="202"/>
      <c r="D25" s="1" t="s">
        <v>119</v>
      </c>
      <c r="E25" s="206"/>
    </row>
    <row r="26" spans="2:5">
      <c r="B26" s="32" t="s">
        <v>137</v>
      </c>
      <c r="C26" s="202"/>
      <c r="D26" s="1" t="s">
        <v>162</v>
      </c>
      <c r="E26" s="206"/>
    </row>
    <row r="27" spans="2:5">
      <c r="B27" s="32"/>
      <c r="C27" s="182"/>
      <c r="D27" s="1" t="s">
        <v>138</v>
      </c>
      <c r="E27" s="208"/>
    </row>
    <row r="28" spans="2:5" s="3" customFormat="1">
      <c r="B28" s="35" t="s">
        <v>7</v>
      </c>
      <c r="C28" s="8">
        <f>SUM(C21:C27)</f>
        <v>0</v>
      </c>
      <c r="D28" s="7" t="s">
        <v>7</v>
      </c>
      <c r="E28" s="36">
        <f>SUM(E21:E27)</f>
        <v>0</v>
      </c>
    </row>
    <row r="29" spans="2:5">
      <c r="B29" s="37" t="s">
        <v>24</v>
      </c>
      <c r="C29" s="10"/>
      <c r="D29" s="46" t="s">
        <v>45</v>
      </c>
      <c r="E29" s="38"/>
    </row>
    <row r="30" spans="2:5">
      <c r="B30" s="32" t="s">
        <v>39</v>
      </c>
      <c r="C30" s="202"/>
      <c r="D30" s="16" t="s">
        <v>41</v>
      </c>
      <c r="E30" s="206"/>
    </row>
    <row r="31" spans="2:5">
      <c r="B31" s="32" t="s">
        <v>40</v>
      </c>
      <c r="C31" s="202"/>
      <c r="D31" s="16" t="s">
        <v>42</v>
      </c>
      <c r="E31" s="206"/>
    </row>
    <row r="32" spans="2:5">
      <c r="B32" s="32" t="s">
        <v>143</v>
      </c>
      <c r="C32" s="202"/>
      <c r="D32" s="16" t="s">
        <v>142</v>
      </c>
      <c r="E32" s="206"/>
    </row>
    <row r="33" spans="2:5">
      <c r="B33" s="32" t="s">
        <v>44</v>
      </c>
      <c r="C33" s="202"/>
      <c r="D33" s="16" t="s">
        <v>133</v>
      </c>
      <c r="E33" s="206"/>
    </row>
    <row r="34" spans="2:5" ht="31.5">
      <c r="B34" s="32" t="s">
        <v>134</v>
      </c>
      <c r="C34" s="205"/>
      <c r="D34" s="47" t="s">
        <v>164</v>
      </c>
      <c r="E34" s="209"/>
    </row>
    <row r="35" spans="2:5" s="3" customFormat="1">
      <c r="B35" s="49" t="s">
        <v>7</v>
      </c>
      <c r="C35" s="48">
        <f>SUM(C30:C34)</f>
        <v>0</v>
      </c>
      <c r="D35" s="7" t="s">
        <v>7</v>
      </c>
      <c r="E35" s="36">
        <f>SUM(E30:E34)</f>
        <v>0</v>
      </c>
    </row>
    <row r="36" spans="2:5">
      <c r="B36" s="32" t="s">
        <v>19</v>
      </c>
      <c r="C36" s="210"/>
      <c r="D36" s="11"/>
      <c r="E36" s="38"/>
    </row>
    <row r="37" spans="2:5">
      <c r="B37" s="32" t="s">
        <v>43</v>
      </c>
      <c r="C37" s="203"/>
      <c r="D37" s="14"/>
      <c r="E37" s="34"/>
    </row>
    <row r="38" spans="2:5" s="3" customFormat="1">
      <c r="B38" s="44" t="s">
        <v>25</v>
      </c>
      <c r="C38" s="5">
        <f>C19+C28+C35+C36+C37</f>
        <v>0</v>
      </c>
      <c r="D38" s="13" t="s">
        <v>31</v>
      </c>
      <c r="E38" s="39">
        <f>E19+E28+E35</f>
        <v>0</v>
      </c>
    </row>
    <row r="39" spans="2:5" s="3" customFormat="1">
      <c r="B39" s="40" t="s">
        <v>20</v>
      </c>
      <c r="C39" s="5" t="str">
        <f>IF(E38&gt;C38,E38-C38,"")</f>
        <v/>
      </c>
      <c r="D39" s="12" t="s">
        <v>32</v>
      </c>
      <c r="E39" s="39" t="str">
        <f>IF(C38&gt;E38,C38-E38,"")</f>
        <v/>
      </c>
    </row>
    <row r="40" spans="2:5" s="3" customFormat="1" ht="16.5" thickBot="1">
      <c r="B40" s="41" t="s">
        <v>26</v>
      </c>
      <c r="C40" s="24">
        <f>E40</f>
        <v>0</v>
      </c>
      <c r="D40" s="42" t="s">
        <v>26</v>
      </c>
      <c r="E40" s="43">
        <f>E38</f>
        <v>0</v>
      </c>
    </row>
    <row r="41" spans="2:5">
      <c r="B41" s="17" t="s">
        <v>2</v>
      </c>
      <c r="C41" s="18">
        <f>E19-C19</f>
        <v>0</v>
      </c>
      <c r="D41" s="19"/>
      <c r="E41" s="20"/>
    </row>
    <row r="42" spans="2:5">
      <c r="B42" s="21" t="s">
        <v>8</v>
      </c>
      <c r="C42" s="5">
        <f>E28-C28</f>
        <v>0</v>
      </c>
      <c r="D42" s="15"/>
      <c r="E42" s="22"/>
    </row>
    <row r="43" spans="2:5">
      <c r="B43" s="21" t="s">
        <v>21</v>
      </c>
      <c r="C43" s="5">
        <f>C41+C42</f>
        <v>0</v>
      </c>
      <c r="D43" s="15"/>
      <c r="E43" s="22"/>
    </row>
    <row r="44" spans="2:5">
      <c r="B44" s="21" t="s">
        <v>3</v>
      </c>
      <c r="C44" s="5">
        <f>E35-C35</f>
        <v>0</v>
      </c>
      <c r="D44" s="15"/>
      <c r="E44" s="22"/>
    </row>
    <row r="45" spans="2:5" ht="16.5" thickBot="1">
      <c r="B45" s="23" t="s">
        <v>77</v>
      </c>
      <c r="C45" s="24">
        <f>C43+C44-C36-C37</f>
        <v>0</v>
      </c>
      <c r="D45" s="25"/>
      <c r="E45" s="26"/>
    </row>
  </sheetData>
  <sheetProtection sheet="1" objects="1" scenarios="1"/>
  <mergeCells count="3">
    <mergeCell ref="B3:E3"/>
    <mergeCell ref="C21:C22"/>
    <mergeCell ref="E11:E12"/>
  </mergeCells>
  <phoneticPr fontId="0" type="noConversion"/>
  <pageMargins left="0" right="0" top="0" bottom="0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31"/>
  <sheetViews>
    <sheetView showGridLines="0" showZeros="0" workbookViewId="0">
      <selection activeCell="D5" sqref="D5"/>
    </sheetView>
  </sheetViews>
  <sheetFormatPr baseColWidth="10" defaultColWidth="11.42578125" defaultRowHeight="15.75"/>
  <cols>
    <col min="1" max="1" width="3.7109375" style="51" customWidth="1"/>
    <col min="2" max="2" width="40.7109375" style="51" customWidth="1"/>
    <col min="3" max="3" width="14.7109375" style="51" customWidth="1"/>
    <col min="4" max="4" width="40.7109375" style="51" customWidth="1"/>
    <col min="5" max="5" width="14.7109375" style="51" customWidth="1"/>
    <col min="6" max="6" width="40.7109375" style="54" customWidth="1"/>
    <col min="7" max="7" width="14.7109375" style="51" customWidth="1"/>
    <col min="8" max="8" width="8.7109375" style="51" customWidth="1"/>
    <col min="9" max="16384" width="11.42578125" style="51"/>
  </cols>
  <sheetData>
    <row r="1" spans="2:8" ht="16.5" thickBot="1"/>
    <row r="2" spans="2:8" ht="15" customHeight="1" thickBot="1">
      <c r="B2" s="188" t="s">
        <v>165</v>
      </c>
      <c r="C2" s="189"/>
      <c r="D2" s="189"/>
      <c r="E2" s="189"/>
      <c r="F2" s="189"/>
      <c r="G2" s="189"/>
      <c r="H2" s="190"/>
    </row>
    <row r="3" spans="2:8" s="54" customFormat="1" ht="15" customHeight="1">
      <c r="B3" s="81" t="s">
        <v>46</v>
      </c>
      <c r="C3" s="82"/>
      <c r="D3" s="83" t="s">
        <v>47</v>
      </c>
      <c r="E3" s="84"/>
      <c r="F3" s="191" t="s">
        <v>144</v>
      </c>
      <c r="G3" s="192"/>
      <c r="H3" s="85" t="s">
        <v>49</v>
      </c>
    </row>
    <row r="4" spans="2:8" ht="15" customHeight="1">
      <c r="B4" s="96" t="s">
        <v>50</v>
      </c>
      <c r="C4" s="52">
        <f>'Tableau de résultat'!E6</f>
        <v>0</v>
      </c>
      <c r="D4" s="70" t="s">
        <v>51</v>
      </c>
      <c r="E4" s="52">
        <f>'Tableau de résultat'!C6+'Tableau de résultat'!C7</f>
        <v>0</v>
      </c>
      <c r="F4" s="63" t="s">
        <v>52</v>
      </c>
      <c r="G4" s="52">
        <f>C4-E4</f>
        <v>0</v>
      </c>
      <c r="H4" s="87" t="e">
        <f>(G4/C4)*100</f>
        <v>#DIV/0!</v>
      </c>
    </row>
    <row r="5" spans="2:8" ht="15" customHeight="1">
      <c r="B5" s="86" t="s">
        <v>53</v>
      </c>
      <c r="C5" s="183">
        <f>'Tableau de résultat'!E7</f>
        <v>0</v>
      </c>
      <c r="D5" s="57"/>
      <c r="E5" s="56"/>
      <c r="F5" s="64"/>
      <c r="G5" s="65"/>
      <c r="H5" s="88"/>
    </row>
    <row r="6" spans="2:8" ht="15" customHeight="1">
      <c r="B6" s="89" t="s">
        <v>54</v>
      </c>
      <c r="C6" s="55"/>
      <c r="D6" s="58" t="s">
        <v>55</v>
      </c>
      <c r="E6" s="56">
        <f>'Tableau de résultat'!E8*(-1)</f>
        <v>0</v>
      </c>
      <c r="F6" s="66"/>
      <c r="G6" s="67"/>
      <c r="H6" s="90"/>
    </row>
    <row r="7" spans="2:8" ht="15" customHeight="1">
      <c r="B7" s="89" t="s">
        <v>56</v>
      </c>
      <c r="C7" s="55"/>
      <c r="D7" s="58"/>
      <c r="E7" s="56"/>
      <c r="F7" s="68"/>
      <c r="G7" s="69"/>
      <c r="H7" s="91"/>
    </row>
    <row r="8" spans="2:8" s="54" customFormat="1" ht="15" customHeight="1">
      <c r="B8" s="92" t="s">
        <v>7</v>
      </c>
      <c r="C8" s="76">
        <f>SUM(C5:C7)</f>
        <v>0</v>
      </c>
      <c r="D8" s="92" t="s">
        <v>7</v>
      </c>
      <c r="E8" s="73">
        <f>E6</f>
        <v>0</v>
      </c>
      <c r="F8" s="72" t="s">
        <v>58</v>
      </c>
      <c r="G8" s="71">
        <f>C8-E8</f>
        <v>0</v>
      </c>
      <c r="H8" s="93">
        <v>100</v>
      </c>
    </row>
    <row r="9" spans="2:8" ht="15" customHeight="1">
      <c r="B9" s="89" t="s">
        <v>58</v>
      </c>
      <c r="C9" s="60">
        <f>G8</f>
        <v>0</v>
      </c>
      <c r="D9" s="58" t="s">
        <v>148</v>
      </c>
      <c r="E9" s="60"/>
      <c r="F9" s="64"/>
      <c r="G9" s="65"/>
      <c r="H9" s="88"/>
    </row>
    <row r="10" spans="2:8" ht="15" customHeight="1">
      <c r="B10" s="89" t="s">
        <v>52</v>
      </c>
      <c r="C10" s="62">
        <f>G4</f>
        <v>0</v>
      </c>
      <c r="D10" s="58" t="s">
        <v>149</v>
      </c>
      <c r="E10" s="109">
        <f>'Tableau de résultat'!C10</f>
        <v>0</v>
      </c>
      <c r="F10" s="68"/>
      <c r="G10" s="69"/>
      <c r="H10" s="91"/>
    </row>
    <row r="11" spans="2:8" s="54" customFormat="1" ht="15" customHeight="1">
      <c r="B11" s="92" t="s">
        <v>7</v>
      </c>
      <c r="C11" s="71">
        <f>C9+C10</f>
        <v>0</v>
      </c>
      <c r="D11" s="92" t="s">
        <v>7</v>
      </c>
      <c r="E11" s="71">
        <f>E10</f>
        <v>0</v>
      </c>
      <c r="F11" s="53" t="s">
        <v>61</v>
      </c>
      <c r="G11" s="52">
        <f>C11-E11</f>
        <v>0</v>
      </c>
      <c r="H11" s="94" t="e">
        <f>(G11/C11)*100</f>
        <v>#DIV/0!</v>
      </c>
    </row>
    <row r="12" spans="2:8" ht="15" customHeight="1">
      <c r="B12" s="86" t="s">
        <v>61</v>
      </c>
      <c r="C12" s="60">
        <f>G11</f>
        <v>0</v>
      </c>
      <c r="D12" s="57" t="s">
        <v>62</v>
      </c>
      <c r="E12" s="60">
        <f>'Tableau de résultat'!C12</f>
        <v>0</v>
      </c>
      <c r="F12" s="64"/>
      <c r="G12" s="65"/>
      <c r="H12" s="88"/>
    </row>
    <row r="13" spans="2:8" ht="15" customHeight="1">
      <c r="B13" s="89" t="s">
        <v>0</v>
      </c>
      <c r="C13" s="62">
        <f>'Tableau de résultat'!E10</f>
        <v>0</v>
      </c>
      <c r="D13" s="58" t="s">
        <v>63</v>
      </c>
      <c r="E13" s="186">
        <f>'Tableau de résultat'!C13+'Tableau de résultat'!C14</f>
        <v>0</v>
      </c>
      <c r="F13" s="70" t="s">
        <v>150</v>
      </c>
      <c r="G13" s="60"/>
      <c r="H13" s="102"/>
    </row>
    <row r="14" spans="2:8" s="54" customFormat="1" ht="15" customHeight="1">
      <c r="B14" s="92" t="s">
        <v>7</v>
      </c>
      <c r="C14" s="71">
        <f>C12+C13</f>
        <v>0</v>
      </c>
      <c r="D14" s="92" t="s">
        <v>7</v>
      </c>
      <c r="E14" s="75">
        <f>E12+E13</f>
        <v>0</v>
      </c>
      <c r="F14" s="59" t="s">
        <v>145</v>
      </c>
      <c r="G14" s="101">
        <f>C14-E14</f>
        <v>0</v>
      </c>
      <c r="H14" s="103" t="e">
        <f>(G14/C11)*100</f>
        <v>#DIV/0!</v>
      </c>
    </row>
    <row r="15" spans="2:8" ht="15" customHeight="1">
      <c r="B15" s="86" t="s">
        <v>64</v>
      </c>
      <c r="C15" s="60" t="str">
        <f>IF(G14&gt;0,G14,"")</f>
        <v/>
      </c>
      <c r="D15" s="57" t="s">
        <v>65</v>
      </c>
      <c r="E15" s="60" t="str">
        <f>IF(G14&lt;0,-G14,"")</f>
        <v/>
      </c>
      <c r="F15" s="64"/>
      <c r="G15" s="65"/>
      <c r="H15" s="88"/>
    </row>
    <row r="16" spans="2:8" ht="15" customHeight="1">
      <c r="B16" s="89" t="s">
        <v>66</v>
      </c>
      <c r="C16" s="193">
        <f>'Tableau de résultat'!E11</f>
        <v>0</v>
      </c>
      <c r="D16" s="58" t="s">
        <v>146</v>
      </c>
      <c r="E16" s="61">
        <f>SUM('Tableau de résultat'!C15:C17)</f>
        <v>0</v>
      </c>
      <c r="F16" s="66"/>
      <c r="G16" s="67"/>
      <c r="H16" s="90"/>
    </row>
    <row r="17" spans="2:8" ht="15" customHeight="1">
      <c r="B17" s="89" t="s">
        <v>67</v>
      </c>
      <c r="C17" s="193"/>
      <c r="D17" s="58" t="s">
        <v>147</v>
      </c>
      <c r="E17" s="61"/>
      <c r="F17" s="66"/>
      <c r="G17" s="67"/>
      <c r="H17" s="90"/>
    </row>
    <row r="18" spans="2:8" ht="15" customHeight="1">
      <c r="B18" s="89" t="s">
        <v>1</v>
      </c>
      <c r="C18" s="62">
        <f>'Tableau de résultat'!E13</f>
        <v>0</v>
      </c>
      <c r="D18" s="58" t="s">
        <v>4</v>
      </c>
      <c r="E18" s="62">
        <f>'Tableau de résultat'!C18</f>
        <v>0</v>
      </c>
      <c r="F18" s="68"/>
      <c r="G18" s="69"/>
      <c r="H18" s="91"/>
    </row>
    <row r="19" spans="2:8" s="54" customFormat="1" ht="15" customHeight="1">
      <c r="B19" s="92" t="s">
        <v>7</v>
      </c>
      <c r="C19" s="71">
        <f>SUM(C15:C18)</f>
        <v>0</v>
      </c>
      <c r="D19" s="92" t="s">
        <v>7</v>
      </c>
      <c r="E19" s="71">
        <f>SUM(E15:E18)</f>
        <v>0</v>
      </c>
      <c r="F19" s="70" t="s">
        <v>2</v>
      </c>
      <c r="G19" s="71">
        <f>C19-E19</f>
        <v>0</v>
      </c>
      <c r="H19" s="95" t="e">
        <f>(G19/C11)*100</f>
        <v>#DIV/0!</v>
      </c>
    </row>
    <row r="20" spans="2:8" ht="15" customHeight="1">
      <c r="B20" s="86" t="s">
        <v>2</v>
      </c>
      <c r="C20" s="60" t="str">
        <f>IF(G19&gt;0,G19,"")</f>
        <v/>
      </c>
      <c r="D20" s="57" t="s">
        <v>68</v>
      </c>
      <c r="E20" s="77" t="str">
        <f>IF(G19&lt;0,-G19,"")</f>
        <v/>
      </c>
      <c r="F20" s="64"/>
      <c r="G20" s="65"/>
      <c r="H20" s="88"/>
    </row>
    <row r="21" spans="2:8" ht="15" customHeight="1">
      <c r="B21" s="89" t="s">
        <v>69</v>
      </c>
      <c r="C21" s="61"/>
      <c r="D21" s="58" t="s">
        <v>69</v>
      </c>
      <c r="E21" s="74"/>
      <c r="F21" s="66"/>
      <c r="G21" s="67"/>
      <c r="H21" s="90"/>
    </row>
    <row r="22" spans="2:8" ht="15" customHeight="1">
      <c r="B22" s="89" t="s">
        <v>70</v>
      </c>
      <c r="C22" s="61"/>
      <c r="D22" s="58" t="s">
        <v>70</v>
      </c>
      <c r="E22" s="74"/>
      <c r="F22" s="66"/>
      <c r="G22" s="67"/>
      <c r="H22" s="90"/>
    </row>
    <row r="23" spans="2:8" ht="15" customHeight="1">
      <c r="B23" s="89" t="s">
        <v>71</v>
      </c>
      <c r="C23" s="62">
        <f>'Tableau de résultat'!E28</f>
        <v>0</v>
      </c>
      <c r="D23" s="58" t="s">
        <v>72</v>
      </c>
      <c r="E23" s="78">
        <f>'Tableau de résultat'!C28</f>
        <v>0</v>
      </c>
      <c r="F23" s="68"/>
      <c r="G23" s="69"/>
      <c r="H23" s="91"/>
    </row>
    <row r="24" spans="2:8" s="54" customFormat="1" ht="15" customHeight="1">
      <c r="B24" s="92" t="s">
        <v>7</v>
      </c>
      <c r="C24" s="52">
        <f>SUM(C20:C23)</f>
        <v>0</v>
      </c>
      <c r="D24" s="92" t="s">
        <v>7</v>
      </c>
      <c r="E24" s="79">
        <f>SUM(E20:E23)</f>
        <v>0</v>
      </c>
      <c r="F24" s="53" t="s">
        <v>75</v>
      </c>
      <c r="G24" s="52">
        <f>C24-E24</f>
        <v>0</v>
      </c>
      <c r="H24" s="94" t="e">
        <f>(G24/C11)*100</f>
        <v>#DIV/0!</v>
      </c>
    </row>
    <row r="25" spans="2:8" s="54" customFormat="1" ht="15" customHeight="1">
      <c r="B25" s="96" t="s">
        <v>73</v>
      </c>
      <c r="C25" s="71">
        <f>'Tableau de résultat'!E35</f>
        <v>0</v>
      </c>
      <c r="D25" s="70" t="s">
        <v>74</v>
      </c>
      <c r="E25" s="71">
        <f>'Tableau de résultat'!C35</f>
        <v>0</v>
      </c>
      <c r="F25" s="70" t="s">
        <v>3</v>
      </c>
      <c r="G25" s="71">
        <f>C25-E25</f>
        <v>0</v>
      </c>
      <c r="H25" s="95" t="e">
        <f>(G25/C11)*100</f>
        <v>#DIV/0!</v>
      </c>
    </row>
    <row r="26" spans="2:8" ht="15" customHeight="1">
      <c r="B26" s="86" t="s">
        <v>75</v>
      </c>
      <c r="C26" s="60" t="str">
        <f>IF(G24&gt;0,G24,"")</f>
        <v/>
      </c>
      <c r="D26" s="57" t="s">
        <v>75</v>
      </c>
      <c r="E26" s="60" t="str">
        <f>IF(G24&lt;0,-G24,"")</f>
        <v/>
      </c>
      <c r="F26" s="64"/>
      <c r="G26" s="65"/>
      <c r="H26" s="88"/>
    </row>
    <row r="27" spans="2:8" ht="15" customHeight="1">
      <c r="B27" s="89" t="s">
        <v>3</v>
      </c>
      <c r="C27" s="61" t="str">
        <f>IF(G25&gt;0,G25,"")</f>
        <v/>
      </c>
      <c r="D27" s="58" t="s">
        <v>3</v>
      </c>
      <c r="E27" s="61" t="str">
        <f>IF(G25&lt;0,-G25,"")</f>
        <v/>
      </c>
      <c r="F27" s="66"/>
      <c r="G27" s="67"/>
      <c r="H27" s="90"/>
    </row>
    <row r="28" spans="2:8" ht="15" customHeight="1">
      <c r="B28" s="89"/>
      <c r="C28" s="61"/>
      <c r="D28" s="58" t="s">
        <v>76</v>
      </c>
      <c r="E28" s="61">
        <f>'Tableau de résultat'!C36</f>
        <v>0</v>
      </c>
      <c r="F28" s="66"/>
      <c r="G28" s="67"/>
      <c r="H28" s="90"/>
    </row>
    <row r="29" spans="2:8" ht="15" customHeight="1">
      <c r="B29" s="89"/>
      <c r="C29" s="62"/>
      <c r="D29" s="58" t="s">
        <v>43</v>
      </c>
      <c r="E29" s="62">
        <f>'Tableau de résultat'!C37</f>
        <v>0</v>
      </c>
      <c r="F29" s="68"/>
      <c r="G29" s="69"/>
      <c r="H29" s="91"/>
    </row>
    <row r="30" spans="2:8" s="54" customFormat="1" ht="15" customHeight="1">
      <c r="B30" s="92" t="s">
        <v>7</v>
      </c>
      <c r="C30" s="52">
        <f>SUM(C26:C29)</f>
        <v>0</v>
      </c>
      <c r="D30" s="92" t="s">
        <v>7</v>
      </c>
      <c r="E30" s="52">
        <f>SUM(E26:E29)</f>
        <v>0</v>
      </c>
      <c r="F30" s="53" t="s">
        <v>77</v>
      </c>
      <c r="G30" s="80">
        <f>C30-E30</f>
        <v>0</v>
      </c>
      <c r="H30" s="94" t="e">
        <f>(G30/C11)*100</f>
        <v>#DIV/0!</v>
      </c>
    </row>
    <row r="31" spans="2:8" s="54" customFormat="1" ht="15" customHeight="1" thickBot="1">
      <c r="B31" s="97" t="s">
        <v>152</v>
      </c>
      <c r="C31" s="98">
        <f>'Tableau de résultat'!E32</f>
        <v>0</v>
      </c>
      <c r="D31" s="99" t="s">
        <v>78</v>
      </c>
      <c r="E31" s="98">
        <f>'Tableau de résultat'!C32</f>
        <v>0</v>
      </c>
      <c r="F31" s="99" t="s">
        <v>151</v>
      </c>
      <c r="G31" s="98">
        <f>C31-E31</f>
        <v>0</v>
      </c>
      <c r="H31" s="100"/>
    </row>
  </sheetData>
  <sheetProtection sheet="1" objects="1" scenarios="1"/>
  <mergeCells count="3">
    <mergeCell ref="B2:H2"/>
    <mergeCell ref="F3:G3"/>
    <mergeCell ref="C16:C17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8"/>
  <sheetViews>
    <sheetView showGridLines="0" showZeros="0" workbookViewId="0">
      <selection activeCell="B2" sqref="B2:E2"/>
    </sheetView>
  </sheetViews>
  <sheetFormatPr baseColWidth="10" defaultColWidth="11.42578125" defaultRowHeight="15.75"/>
  <cols>
    <col min="1" max="1" width="3.7109375" style="2" customWidth="1"/>
    <col min="2" max="2" width="5.42578125" style="2" customWidth="1"/>
    <col min="3" max="3" width="76.42578125" style="2" customWidth="1"/>
    <col min="4" max="5" width="13.7109375" style="2" customWidth="1"/>
    <col min="6" max="6" width="11.42578125" style="2"/>
    <col min="7" max="7" width="70.7109375" style="2" customWidth="1"/>
    <col min="8" max="16384" width="11.42578125" style="2"/>
  </cols>
  <sheetData>
    <row r="1" spans="2:7" ht="16.5" thickBot="1"/>
    <row r="2" spans="2:7" ht="17.100000000000001" customHeight="1" thickBot="1">
      <c r="B2" s="188" t="s">
        <v>173</v>
      </c>
      <c r="C2" s="189"/>
      <c r="D2" s="189"/>
      <c r="E2" s="190"/>
      <c r="G2" s="187" t="s">
        <v>174</v>
      </c>
    </row>
    <row r="3" spans="2:7" ht="16.5" customHeight="1" thickBot="1">
      <c r="D3" s="105"/>
      <c r="E3" s="105"/>
    </row>
    <row r="4" spans="2:7">
      <c r="B4" s="194" t="s">
        <v>79</v>
      </c>
      <c r="C4" s="195"/>
      <c r="D4" s="28" t="s">
        <v>80</v>
      </c>
      <c r="E4" s="29" t="s">
        <v>81</v>
      </c>
    </row>
    <row r="5" spans="2:7" s="3" customFormat="1">
      <c r="B5" s="119"/>
      <c r="C5" s="111" t="s">
        <v>117</v>
      </c>
      <c r="D5" s="106"/>
      <c r="E5" s="120">
        <f>'SIG PCG'!G14</f>
        <v>0</v>
      </c>
    </row>
    <row r="6" spans="2:7">
      <c r="B6" s="121">
        <v>791</v>
      </c>
      <c r="C6" s="112" t="s">
        <v>82</v>
      </c>
      <c r="D6" s="107"/>
      <c r="E6" s="122"/>
    </row>
    <row r="7" spans="2:7">
      <c r="B7" s="121">
        <v>75</v>
      </c>
      <c r="C7" s="112" t="s">
        <v>83</v>
      </c>
      <c r="D7" s="107"/>
      <c r="E7" s="122">
        <f>'Tableau de résultat'!E13</f>
        <v>0</v>
      </c>
    </row>
    <row r="8" spans="2:7">
      <c r="B8" s="121">
        <v>755</v>
      </c>
      <c r="C8" s="112" t="s">
        <v>166</v>
      </c>
      <c r="D8" s="107"/>
      <c r="E8" s="122"/>
    </row>
    <row r="9" spans="2:7">
      <c r="B9" s="121">
        <v>761</v>
      </c>
      <c r="C9" s="112" t="s">
        <v>84</v>
      </c>
      <c r="D9" s="107"/>
      <c r="E9" s="122">
        <f>'Tableau de résultat'!E21</f>
        <v>0</v>
      </c>
    </row>
    <row r="10" spans="2:7">
      <c r="B10" s="121">
        <v>762</v>
      </c>
      <c r="C10" s="112" t="s">
        <v>85</v>
      </c>
      <c r="D10" s="107"/>
      <c r="E10" s="122"/>
    </row>
    <row r="11" spans="2:7">
      <c r="B11" s="121">
        <v>763</v>
      </c>
      <c r="C11" s="112" t="s">
        <v>86</v>
      </c>
      <c r="D11" s="107"/>
      <c r="E11" s="122"/>
    </row>
    <row r="12" spans="2:7">
      <c r="B12" s="121">
        <v>764</v>
      </c>
      <c r="C12" s="112" t="s">
        <v>87</v>
      </c>
      <c r="D12" s="107"/>
      <c r="E12" s="122"/>
    </row>
    <row r="13" spans="2:7">
      <c r="B13" s="121">
        <v>765</v>
      </c>
      <c r="C13" s="112" t="s">
        <v>88</v>
      </c>
      <c r="D13" s="107"/>
      <c r="E13" s="122"/>
    </row>
    <row r="14" spans="2:7">
      <c r="B14" s="121">
        <v>766</v>
      </c>
      <c r="C14" s="112" t="s">
        <v>89</v>
      </c>
      <c r="D14" s="107"/>
      <c r="E14" s="122">
        <f>'Tableau de résultat'!E26</f>
        <v>0</v>
      </c>
    </row>
    <row r="15" spans="2:7">
      <c r="B15" s="121">
        <v>767</v>
      </c>
      <c r="C15" s="112" t="s">
        <v>90</v>
      </c>
      <c r="D15" s="107"/>
      <c r="E15" s="122"/>
    </row>
    <row r="16" spans="2:7">
      <c r="B16" s="121">
        <v>767</v>
      </c>
      <c r="C16" s="112" t="s">
        <v>167</v>
      </c>
      <c r="D16" s="107"/>
      <c r="E16" s="122">
        <f>'Tableau de résultat'!E23</f>
        <v>0</v>
      </c>
    </row>
    <row r="17" spans="2:5">
      <c r="B17" s="121">
        <v>771</v>
      </c>
      <c r="C17" s="112" t="s">
        <v>91</v>
      </c>
      <c r="D17" s="107"/>
      <c r="E17" s="122">
        <f>'Tableau de résultat'!E30</f>
        <v>0</v>
      </c>
    </row>
    <row r="18" spans="2:5">
      <c r="B18" s="121">
        <v>778</v>
      </c>
      <c r="C18" s="112" t="s">
        <v>169</v>
      </c>
      <c r="D18" s="107"/>
      <c r="E18" s="122"/>
    </row>
    <row r="19" spans="2:5">
      <c r="B19" s="121">
        <v>796</v>
      </c>
      <c r="C19" s="112" t="s">
        <v>168</v>
      </c>
      <c r="D19" s="107"/>
      <c r="E19" s="122">
        <f>'Tableau de résultat'!E25</f>
        <v>0</v>
      </c>
    </row>
    <row r="20" spans="2:5">
      <c r="B20" s="121">
        <v>797</v>
      </c>
      <c r="C20" s="112" t="s">
        <v>92</v>
      </c>
      <c r="D20" s="107"/>
      <c r="E20" s="123"/>
    </row>
    <row r="21" spans="2:5" s="3" customFormat="1">
      <c r="B21" s="124"/>
      <c r="C21" s="113" t="s">
        <v>93</v>
      </c>
      <c r="D21" s="108"/>
      <c r="E21" s="125">
        <f>SUM(E5:E20)</f>
        <v>0</v>
      </c>
    </row>
    <row r="22" spans="2:5">
      <c r="B22" s="126">
        <v>65</v>
      </c>
      <c r="C22" s="114" t="s">
        <v>94</v>
      </c>
      <c r="D22" s="116">
        <f>'Tableau de résultat'!C18</f>
        <v>0</v>
      </c>
      <c r="E22" s="127"/>
    </row>
    <row r="23" spans="2:5">
      <c r="B23" s="121">
        <v>661</v>
      </c>
      <c r="C23" s="112" t="s">
        <v>95</v>
      </c>
      <c r="D23" s="107">
        <f>'Tableau de résultat'!C23</f>
        <v>0</v>
      </c>
      <c r="E23" s="122"/>
    </row>
    <row r="24" spans="2:5">
      <c r="B24" s="121">
        <v>665</v>
      </c>
      <c r="C24" s="112" t="s">
        <v>96</v>
      </c>
      <c r="D24" s="107">
        <f>'Tableau de résultat'!C25</f>
        <v>0</v>
      </c>
      <c r="E24" s="122"/>
    </row>
    <row r="25" spans="2:5">
      <c r="B25" s="121">
        <v>666</v>
      </c>
      <c r="C25" s="112" t="s">
        <v>97</v>
      </c>
      <c r="D25" s="107">
        <f>'Tableau de résultat'!C24</f>
        <v>0</v>
      </c>
      <c r="E25" s="122"/>
    </row>
    <row r="26" spans="2:5">
      <c r="B26" s="121">
        <v>667</v>
      </c>
      <c r="C26" s="112" t="s">
        <v>98</v>
      </c>
      <c r="D26" s="107">
        <f>'Tableau de résultat'!C27</f>
        <v>0</v>
      </c>
      <c r="E26" s="122"/>
    </row>
    <row r="27" spans="2:5">
      <c r="B27" s="121">
        <v>668</v>
      </c>
      <c r="C27" s="112" t="s">
        <v>99</v>
      </c>
      <c r="D27" s="107"/>
      <c r="E27" s="122"/>
    </row>
    <row r="28" spans="2:5">
      <c r="B28" s="121">
        <v>671</v>
      </c>
      <c r="C28" s="115" t="s">
        <v>100</v>
      </c>
      <c r="D28" s="107">
        <f>'Tableau de résultat'!C30</f>
        <v>0</v>
      </c>
      <c r="E28" s="122"/>
    </row>
    <row r="29" spans="2:5">
      <c r="B29" s="121">
        <v>678</v>
      </c>
      <c r="C29" s="112" t="s">
        <v>101</v>
      </c>
      <c r="D29" s="107"/>
      <c r="E29" s="122"/>
    </row>
    <row r="30" spans="2:5">
      <c r="B30" s="121">
        <v>691</v>
      </c>
      <c r="C30" s="112" t="s">
        <v>102</v>
      </c>
      <c r="D30" s="107">
        <f>'Tableau de résultat'!C36</f>
        <v>0</v>
      </c>
      <c r="E30" s="122"/>
    </row>
    <row r="31" spans="2:5">
      <c r="B31" s="121">
        <v>695</v>
      </c>
      <c r="C31" s="112" t="s">
        <v>103</v>
      </c>
      <c r="D31" s="107">
        <f>'Tableau de résultat'!C37</f>
        <v>0</v>
      </c>
      <c r="E31" s="122"/>
    </row>
    <row r="32" spans="2:5" s="3" customFormat="1">
      <c r="B32" s="124"/>
      <c r="C32" s="113" t="s">
        <v>104</v>
      </c>
      <c r="D32" s="110">
        <f>SUM(D22:D31)</f>
        <v>0</v>
      </c>
      <c r="E32" s="128"/>
    </row>
    <row r="33" spans="2:5" s="3" customFormat="1" ht="16.5" thickBot="1">
      <c r="B33" s="129"/>
      <c r="C33" s="130" t="s">
        <v>140</v>
      </c>
      <c r="D33" s="196">
        <f>E21-D32</f>
        <v>0</v>
      </c>
      <c r="E33" s="197"/>
    </row>
    <row r="34" spans="2:5" ht="16.5" thickBot="1">
      <c r="C34" s="50"/>
      <c r="E34" s="104"/>
    </row>
    <row r="35" spans="2:5">
      <c r="B35" s="194" t="s">
        <v>154</v>
      </c>
      <c r="C35" s="195"/>
      <c r="D35" s="28" t="s">
        <v>105</v>
      </c>
      <c r="E35" s="29" t="s">
        <v>81</v>
      </c>
    </row>
    <row r="36" spans="2:5">
      <c r="B36" s="131"/>
      <c r="C36" s="117" t="s">
        <v>106</v>
      </c>
      <c r="D36" s="116"/>
      <c r="E36" s="127" t="str">
        <f>'Tableau de résultat'!C39</f>
        <v/>
      </c>
    </row>
    <row r="37" spans="2:5">
      <c r="B37" s="121">
        <v>681</v>
      </c>
      <c r="C37" s="115" t="s">
        <v>107</v>
      </c>
      <c r="D37" s="107"/>
      <c r="E37" s="122">
        <f>SUM('Tableau de résultat'!C15:C17)</f>
        <v>0</v>
      </c>
    </row>
    <row r="38" spans="2:5">
      <c r="B38" s="121">
        <v>686</v>
      </c>
      <c r="C38" s="115" t="s">
        <v>108</v>
      </c>
      <c r="D38" s="107"/>
      <c r="E38" s="122">
        <f>'Tableau de résultat'!C21</f>
        <v>0</v>
      </c>
    </row>
    <row r="39" spans="2:5">
      <c r="B39" s="121">
        <v>687</v>
      </c>
      <c r="C39" s="112" t="s">
        <v>109</v>
      </c>
      <c r="D39" s="107"/>
      <c r="E39" s="122">
        <f>'Tableau de résultat'!C34+'Tableau de résultat'!C33</f>
        <v>0</v>
      </c>
    </row>
    <row r="40" spans="2:5">
      <c r="B40" s="121">
        <v>675</v>
      </c>
      <c r="C40" s="112" t="s">
        <v>110</v>
      </c>
      <c r="D40" s="107"/>
      <c r="E40" s="123">
        <f>'Tableau de résultat'!C32</f>
        <v>0</v>
      </c>
    </row>
    <row r="41" spans="2:5" s="3" customFormat="1">
      <c r="B41" s="124"/>
      <c r="C41" s="113" t="s">
        <v>139</v>
      </c>
      <c r="D41" s="108"/>
      <c r="E41" s="120">
        <f>SUM(E36:E40)</f>
        <v>0</v>
      </c>
    </row>
    <row r="42" spans="2:5">
      <c r="B42" s="126">
        <v>781</v>
      </c>
      <c r="C42" s="118" t="s">
        <v>111</v>
      </c>
      <c r="D42" s="116">
        <f>'Tableau de résultat'!E11</f>
        <v>0</v>
      </c>
      <c r="E42" s="127"/>
    </row>
    <row r="43" spans="2:5">
      <c r="B43" s="121">
        <v>786</v>
      </c>
      <c r="C43" s="112" t="s">
        <v>112</v>
      </c>
      <c r="D43" s="107">
        <f>'Tableau de résultat'!E24</f>
        <v>0</v>
      </c>
      <c r="E43" s="122"/>
    </row>
    <row r="44" spans="2:5">
      <c r="B44" s="121">
        <v>787</v>
      </c>
      <c r="C44" s="112" t="s">
        <v>113</v>
      </c>
      <c r="D44" s="107">
        <f>'Tableau de résultat'!E34</f>
        <v>0</v>
      </c>
      <c r="E44" s="122"/>
    </row>
    <row r="45" spans="2:5">
      <c r="B45" s="121">
        <v>775</v>
      </c>
      <c r="C45" s="115" t="s">
        <v>114</v>
      </c>
      <c r="D45" s="107">
        <f>'Tableau de résultat'!E32</f>
        <v>0</v>
      </c>
      <c r="E45" s="122"/>
    </row>
    <row r="46" spans="2:5">
      <c r="B46" s="121">
        <v>777</v>
      </c>
      <c r="C46" s="115" t="s">
        <v>115</v>
      </c>
      <c r="D46" s="109">
        <f>'Tableau de résultat'!E33</f>
        <v>0</v>
      </c>
      <c r="E46" s="122"/>
    </row>
    <row r="47" spans="2:5" s="3" customFormat="1">
      <c r="B47" s="124"/>
      <c r="C47" s="113" t="s">
        <v>116</v>
      </c>
      <c r="D47" s="106">
        <f>SUM(D42:D46)</f>
        <v>0</v>
      </c>
      <c r="E47" s="128"/>
    </row>
    <row r="48" spans="2:5" s="3" customFormat="1" ht="16.5" thickBot="1">
      <c r="B48" s="129"/>
      <c r="C48" s="130" t="s">
        <v>140</v>
      </c>
      <c r="D48" s="196">
        <f>E41-D47</f>
        <v>0</v>
      </c>
      <c r="E48" s="197"/>
    </row>
  </sheetData>
  <sheetProtection sheet="1" objects="1" scenarios="1"/>
  <mergeCells count="5">
    <mergeCell ref="B2:E2"/>
    <mergeCell ref="B4:C4"/>
    <mergeCell ref="D33:E33"/>
    <mergeCell ref="B35:C35"/>
    <mergeCell ref="D48:E4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H33"/>
  <sheetViews>
    <sheetView showGridLines="0" showZeros="0" workbookViewId="0">
      <selection activeCell="C1" sqref="C1"/>
    </sheetView>
  </sheetViews>
  <sheetFormatPr baseColWidth="10" defaultColWidth="11.42578125" defaultRowHeight="15.75"/>
  <cols>
    <col min="1" max="1" width="3.7109375" style="132" customWidth="1"/>
    <col min="2" max="2" width="40.7109375" style="132" customWidth="1"/>
    <col min="3" max="3" width="14.7109375" style="132" customWidth="1"/>
    <col min="4" max="4" width="40.7109375" style="132" customWidth="1"/>
    <col min="5" max="5" width="14.7109375" style="132" customWidth="1"/>
    <col min="6" max="6" width="40.7109375" style="132" customWidth="1"/>
    <col min="7" max="7" width="14.7109375" style="132" customWidth="1"/>
    <col min="8" max="8" width="8.7109375" style="132" customWidth="1"/>
    <col min="9" max="16384" width="11.42578125" style="132"/>
  </cols>
  <sheetData>
    <row r="1" spans="2:8" ht="16.5" thickBot="1">
      <c r="B1" s="185" t="s">
        <v>170</v>
      </c>
      <c r="C1" s="184"/>
    </row>
    <row r="2" spans="2:8" ht="16.5" thickBot="1"/>
    <row r="3" spans="2:8" ht="15" customHeight="1" thickBot="1">
      <c r="B3" s="188" t="s">
        <v>172</v>
      </c>
      <c r="C3" s="189"/>
      <c r="D3" s="189"/>
      <c r="E3" s="189"/>
      <c r="F3" s="189"/>
      <c r="G3" s="189"/>
      <c r="H3" s="190"/>
    </row>
    <row r="4" spans="2:8" s="133" customFormat="1" ht="15" customHeight="1">
      <c r="B4" s="198" t="s">
        <v>46</v>
      </c>
      <c r="C4" s="192"/>
      <c r="D4" s="191" t="s">
        <v>47</v>
      </c>
      <c r="E4" s="192"/>
      <c r="F4" s="151" t="s">
        <v>155</v>
      </c>
      <c r="G4" s="151" t="s">
        <v>48</v>
      </c>
      <c r="H4" s="85" t="s">
        <v>49</v>
      </c>
    </row>
    <row r="5" spans="2:8" s="54" customFormat="1" ht="15" customHeight="1">
      <c r="B5" s="152" t="s">
        <v>50</v>
      </c>
      <c r="C5" s="71">
        <f>'Tableau de résultat'!E6</f>
        <v>0</v>
      </c>
      <c r="D5" s="70" t="s">
        <v>51</v>
      </c>
      <c r="E5" s="71">
        <f>'Tableau de résultat'!C6+'Tableau de résultat'!C7</f>
        <v>0</v>
      </c>
      <c r="F5" s="53" t="s">
        <v>52</v>
      </c>
      <c r="G5" s="52">
        <f>C5-E5</f>
        <v>0</v>
      </c>
      <c r="H5" s="94" t="e">
        <f>(G5/C5)*100</f>
        <v>#DIV/0!</v>
      </c>
    </row>
    <row r="6" spans="2:8" s="51" customFormat="1" ht="15" customHeight="1">
      <c r="B6" s="153" t="s">
        <v>53</v>
      </c>
      <c r="C6" s="211"/>
      <c r="D6" s="57"/>
      <c r="E6" s="60"/>
      <c r="F6" s="136"/>
      <c r="G6" s="137"/>
      <c r="H6" s="154"/>
    </row>
    <row r="7" spans="2:8" s="51" customFormat="1" ht="15" customHeight="1">
      <c r="B7" s="155" t="s">
        <v>54</v>
      </c>
      <c r="C7" s="58"/>
      <c r="D7" s="58" t="s">
        <v>55</v>
      </c>
      <c r="E7" s="61">
        <f>-'Tableau de résultat'!E8</f>
        <v>0</v>
      </c>
      <c r="F7" s="138"/>
      <c r="G7" s="139"/>
      <c r="H7" s="156"/>
    </row>
    <row r="8" spans="2:8" s="51" customFormat="1" ht="15" customHeight="1">
      <c r="B8" s="155" t="s">
        <v>56</v>
      </c>
      <c r="C8" s="62"/>
      <c r="D8" s="58"/>
      <c r="E8" s="62"/>
      <c r="F8" s="140"/>
      <c r="G8" s="141"/>
      <c r="H8" s="157"/>
    </row>
    <row r="9" spans="2:8" s="54" customFormat="1" ht="15" customHeight="1">
      <c r="B9" s="158" t="s">
        <v>57</v>
      </c>
      <c r="C9" s="71">
        <f>SUM(C6:C8)</f>
        <v>0</v>
      </c>
      <c r="D9" s="142" t="s">
        <v>57</v>
      </c>
      <c r="E9" s="75">
        <f>E7</f>
        <v>0</v>
      </c>
      <c r="F9" s="70" t="s">
        <v>58</v>
      </c>
      <c r="G9" s="71">
        <f>C9-E9</f>
        <v>0</v>
      </c>
      <c r="H9" s="95">
        <v>100</v>
      </c>
    </row>
    <row r="10" spans="2:8" s="51" customFormat="1" ht="15" customHeight="1">
      <c r="B10" s="86" t="s">
        <v>58</v>
      </c>
      <c r="C10" s="60">
        <f>G9</f>
        <v>0</v>
      </c>
      <c r="D10" s="57" t="s">
        <v>59</v>
      </c>
      <c r="E10" s="60"/>
      <c r="F10" s="136"/>
      <c r="G10" s="137"/>
      <c r="H10" s="154"/>
    </row>
    <row r="11" spans="2:8" s="51" customFormat="1" ht="15" customHeight="1">
      <c r="B11" s="89" t="s">
        <v>52</v>
      </c>
      <c r="C11" s="62">
        <f>G5</f>
        <v>0</v>
      </c>
      <c r="D11" s="143" t="s">
        <v>60</v>
      </c>
      <c r="E11" s="212"/>
      <c r="F11" s="140"/>
      <c r="G11" s="141"/>
      <c r="H11" s="157"/>
    </row>
    <row r="12" spans="2:8" s="54" customFormat="1" ht="15" customHeight="1">
      <c r="B12" s="159" t="s">
        <v>57</v>
      </c>
      <c r="C12" s="71">
        <f>C10+C11</f>
        <v>0</v>
      </c>
      <c r="D12" s="70" t="s">
        <v>57</v>
      </c>
      <c r="E12" s="71">
        <f>E11</f>
        <v>0</v>
      </c>
      <c r="F12" s="53" t="s">
        <v>61</v>
      </c>
      <c r="G12" s="52">
        <f>C12-E12</f>
        <v>0</v>
      </c>
      <c r="H12" s="94" t="e">
        <f>(G12/C12)*100</f>
        <v>#DIV/0!</v>
      </c>
    </row>
    <row r="13" spans="2:8" s="51" customFormat="1" ht="15" customHeight="1">
      <c r="B13" s="86" t="s">
        <v>61</v>
      </c>
      <c r="C13" s="60">
        <f>G12</f>
        <v>0</v>
      </c>
      <c r="D13" s="57" t="s">
        <v>62</v>
      </c>
      <c r="E13" s="135"/>
      <c r="F13" s="147"/>
      <c r="G13" s="146"/>
      <c r="H13" s="160"/>
    </row>
    <row r="14" spans="2:8" s="51" customFormat="1" ht="15" customHeight="1">
      <c r="B14" s="89" t="s">
        <v>135</v>
      </c>
      <c r="C14" s="144"/>
      <c r="D14" s="58" t="s">
        <v>63</v>
      </c>
      <c r="E14" s="212"/>
      <c r="F14" s="148" t="s">
        <v>156</v>
      </c>
      <c r="G14" s="60"/>
      <c r="H14" s="102"/>
    </row>
    <row r="15" spans="2:8" s="54" customFormat="1" ht="15" customHeight="1">
      <c r="B15" s="159" t="s">
        <v>57</v>
      </c>
      <c r="C15" s="71">
        <f>C13+C14</f>
        <v>0</v>
      </c>
      <c r="D15" s="142" t="s">
        <v>57</v>
      </c>
      <c r="E15" s="71">
        <f>E13+E14</f>
        <v>0</v>
      </c>
      <c r="F15" s="134" t="s">
        <v>145</v>
      </c>
      <c r="G15" s="149">
        <f>C15-E15</f>
        <v>0</v>
      </c>
      <c r="H15" s="161" t="e">
        <f>(G15/C12)*100</f>
        <v>#DIV/0!</v>
      </c>
    </row>
    <row r="16" spans="2:8" s="51" customFormat="1" ht="15" customHeight="1">
      <c r="B16" s="86" t="s">
        <v>64</v>
      </c>
      <c r="C16" s="60" t="str">
        <f>IF(G15&gt;0,G15,"")</f>
        <v/>
      </c>
      <c r="D16" s="57" t="s">
        <v>65</v>
      </c>
      <c r="E16" s="60" t="str">
        <f>IF(G15&lt;0,-G15,"")</f>
        <v/>
      </c>
      <c r="F16" s="136"/>
      <c r="G16" s="137"/>
      <c r="H16" s="154"/>
    </row>
    <row r="17" spans="2:8" s="51" customFormat="1" ht="15" customHeight="1">
      <c r="B17" s="89" t="s">
        <v>157</v>
      </c>
      <c r="C17" s="193">
        <f>'Tableau de résultat'!E11</f>
        <v>0</v>
      </c>
      <c r="D17" s="58" t="s">
        <v>146</v>
      </c>
      <c r="E17" s="58"/>
      <c r="F17" s="138"/>
      <c r="G17" s="139"/>
      <c r="H17" s="156"/>
    </row>
    <row r="18" spans="2:8" s="51" customFormat="1" ht="15" customHeight="1">
      <c r="B18" s="89" t="s">
        <v>158</v>
      </c>
      <c r="C18" s="193"/>
      <c r="D18" s="58" t="s">
        <v>147</v>
      </c>
      <c r="E18" s="213"/>
      <c r="F18" s="138"/>
      <c r="G18" s="139"/>
      <c r="H18" s="156"/>
    </row>
    <row r="19" spans="2:8" s="51" customFormat="1" ht="15" customHeight="1">
      <c r="B19" s="89" t="s">
        <v>1</v>
      </c>
      <c r="C19" s="62">
        <f>'Tableau de résultat'!E13</f>
        <v>0</v>
      </c>
      <c r="D19" s="58" t="s">
        <v>4</v>
      </c>
      <c r="E19" s="62">
        <f>'Tableau de résultat'!C18</f>
        <v>0</v>
      </c>
      <c r="F19" s="140"/>
      <c r="G19" s="141"/>
      <c r="H19" s="157"/>
    </row>
    <row r="20" spans="2:8" s="54" customFormat="1" ht="15" customHeight="1">
      <c r="B20" s="159" t="s">
        <v>57</v>
      </c>
      <c r="C20" s="71">
        <f>SUM(C16:C19)</f>
        <v>0</v>
      </c>
      <c r="D20" s="142" t="s">
        <v>57</v>
      </c>
      <c r="E20" s="71">
        <f>SUM(E16:E19)</f>
        <v>0</v>
      </c>
      <c r="F20" s="70" t="s">
        <v>2</v>
      </c>
      <c r="G20" s="71">
        <f>C20-E20</f>
        <v>0</v>
      </c>
      <c r="H20" s="95" t="e">
        <f>(G20/C12)*100</f>
        <v>#DIV/0!</v>
      </c>
    </row>
    <row r="21" spans="2:8" s="51" customFormat="1" ht="15" customHeight="1">
      <c r="B21" s="86" t="s">
        <v>2</v>
      </c>
      <c r="C21" s="60" t="str">
        <f>IF(G20&gt;0,G20,"")</f>
        <v/>
      </c>
      <c r="D21" s="57" t="s">
        <v>68</v>
      </c>
      <c r="E21" s="60" t="str">
        <f>IF(G20&lt;0,-G20,"")</f>
        <v/>
      </c>
      <c r="F21" s="136"/>
      <c r="G21" s="137"/>
      <c r="H21" s="154"/>
    </row>
    <row r="22" spans="2:8" s="51" customFormat="1" ht="15" customHeight="1">
      <c r="B22" s="89" t="s">
        <v>69</v>
      </c>
      <c r="C22" s="61"/>
      <c r="D22" s="58" t="s">
        <v>69</v>
      </c>
      <c r="E22" s="61"/>
      <c r="F22" s="138"/>
      <c r="G22" s="139"/>
      <c r="H22" s="156"/>
    </row>
    <row r="23" spans="2:8" s="51" customFormat="1" ht="15" customHeight="1">
      <c r="B23" s="89" t="s">
        <v>70</v>
      </c>
      <c r="C23" s="61"/>
      <c r="D23" s="58" t="s">
        <v>70</v>
      </c>
      <c r="E23" s="61"/>
      <c r="F23" s="138"/>
      <c r="G23" s="139"/>
      <c r="H23" s="156"/>
    </row>
    <row r="24" spans="2:8" s="51" customFormat="1" ht="15" customHeight="1">
      <c r="B24" s="89" t="s">
        <v>71</v>
      </c>
      <c r="C24" s="62">
        <f>'Tableau de résultat'!E28</f>
        <v>0</v>
      </c>
      <c r="D24" s="58" t="s">
        <v>72</v>
      </c>
      <c r="E24" s="212"/>
      <c r="F24" s="140"/>
      <c r="G24" s="141"/>
      <c r="H24" s="157"/>
    </row>
    <row r="25" spans="2:8" s="54" customFormat="1" ht="15" customHeight="1">
      <c r="B25" s="162" t="s">
        <v>57</v>
      </c>
      <c r="C25" s="52">
        <f>SUM(C21:C24)</f>
        <v>0</v>
      </c>
      <c r="D25" s="59" t="s">
        <v>57</v>
      </c>
      <c r="E25" s="52">
        <f>SUM(E21:E24)</f>
        <v>0</v>
      </c>
      <c r="F25" s="53" t="s">
        <v>75</v>
      </c>
      <c r="G25" s="52">
        <f>C25-E25</f>
        <v>0</v>
      </c>
      <c r="H25" s="94" t="e">
        <f>(G25/C12)*100</f>
        <v>#DIV/0!</v>
      </c>
    </row>
    <row r="26" spans="2:8" s="54" customFormat="1" ht="15" customHeight="1">
      <c r="B26" s="96" t="s">
        <v>73</v>
      </c>
      <c r="C26" s="71">
        <f>'Tableau de résultat'!E35</f>
        <v>0</v>
      </c>
      <c r="D26" s="70" t="s">
        <v>74</v>
      </c>
      <c r="E26" s="71">
        <f>'Tableau de résultat'!C35</f>
        <v>0</v>
      </c>
      <c r="F26" s="53" t="s">
        <v>3</v>
      </c>
      <c r="G26" s="52">
        <f>C26-E26</f>
        <v>0</v>
      </c>
      <c r="H26" s="94" t="e">
        <f>(G26/C12)*100</f>
        <v>#DIV/0!</v>
      </c>
    </row>
    <row r="27" spans="2:8" s="51" customFormat="1" ht="15" customHeight="1">
      <c r="B27" s="86" t="s">
        <v>75</v>
      </c>
      <c r="C27" s="60" t="str">
        <f>IF(G25&gt;0,G25,"")</f>
        <v/>
      </c>
      <c r="D27" s="57" t="s">
        <v>75</v>
      </c>
      <c r="E27" s="60" t="str">
        <f>IF(G25&lt;0,-G25,"")</f>
        <v/>
      </c>
      <c r="F27" s="150"/>
      <c r="G27" s="137"/>
      <c r="H27" s="154"/>
    </row>
    <row r="28" spans="2:8" s="51" customFormat="1" ht="15" customHeight="1">
      <c r="B28" s="89" t="s">
        <v>3</v>
      </c>
      <c r="C28" s="61" t="str">
        <f>IF(G26&gt;0,G26,"")</f>
        <v/>
      </c>
      <c r="D28" s="58" t="s">
        <v>3</v>
      </c>
      <c r="E28" s="61" t="str">
        <f>IF(G26&lt;0,-G26,"")</f>
        <v/>
      </c>
      <c r="F28" s="145"/>
      <c r="G28" s="139"/>
      <c r="H28" s="156"/>
    </row>
    <row r="29" spans="2:8" s="51" customFormat="1" ht="15" customHeight="1">
      <c r="B29" s="89"/>
      <c r="C29" s="61"/>
      <c r="D29" s="58" t="s">
        <v>76</v>
      </c>
      <c r="E29" s="214"/>
      <c r="F29" s="145"/>
      <c r="G29" s="139"/>
      <c r="H29" s="156"/>
    </row>
    <row r="30" spans="2:8" s="51" customFormat="1" ht="15" customHeight="1">
      <c r="B30" s="89"/>
      <c r="C30" s="62"/>
      <c r="D30" s="143" t="s">
        <v>43</v>
      </c>
      <c r="E30" s="62">
        <f>'Tableau de résultat'!C37</f>
        <v>0</v>
      </c>
      <c r="F30" s="145"/>
      <c r="G30" s="139"/>
      <c r="H30" s="156"/>
    </row>
    <row r="31" spans="2:8" s="54" customFormat="1" ht="15" customHeight="1">
      <c r="B31" s="162" t="s">
        <v>57</v>
      </c>
      <c r="C31" s="52">
        <f>SUM(C27:C30)</f>
        <v>0</v>
      </c>
      <c r="D31" s="53" t="s">
        <v>57</v>
      </c>
      <c r="E31" s="52">
        <f>SUM(E27:E30)</f>
        <v>0</v>
      </c>
      <c r="F31" s="53" t="s">
        <v>77</v>
      </c>
      <c r="G31" s="80">
        <f>C31-E31</f>
        <v>0</v>
      </c>
      <c r="H31" s="94" t="e">
        <f>(G31/C12)*100</f>
        <v>#DIV/0!</v>
      </c>
    </row>
    <row r="32" spans="2:8" s="54" customFormat="1" ht="15" customHeight="1" thickBot="1">
      <c r="B32" s="97" t="s">
        <v>152</v>
      </c>
      <c r="C32" s="98">
        <f>'Tableau de résultat'!E32</f>
        <v>0</v>
      </c>
      <c r="D32" s="99" t="s">
        <v>78</v>
      </c>
      <c r="E32" s="98">
        <f>'Tableau de résultat'!C32</f>
        <v>0</v>
      </c>
      <c r="F32" s="99" t="s">
        <v>151</v>
      </c>
      <c r="G32" s="98">
        <f>C32-E32</f>
        <v>0</v>
      </c>
      <c r="H32" s="163"/>
    </row>
    <row r="33" s="51" customFormat="1"/>
  </sheetData>
  <sheetProtection sheet="1" objects="1" scenarios="1"/>
  <mergeCells count="4">
    <mergeCell ref="B3:H3"/>
    <mergeCell ref="B4:C4"/>
    <mergeCell ref="D4:E4"/>
    <mergeCell ref="C17:C18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E17"/>
  <sheetViews>
    <sheetView showGridLines="0" showZeros="0" workbookViewId="0">
      <selection activeCell="B2" sqref="B2:D2"/>
    </sheetView>
  </sheetViews>
  <sheetFormatPr baseColWidth="10" defaultColWidth="11.42578125" defaultRowHeight="15.75"/>
  <cols>
    <col min="1" max="1" width="3.7109375" style="132" customWidth="1"/>
    <col min="2" max="2" width="35.7109375" style="132" customWidth="1"/>
    <col min="3" max="4" width="14.7109375" style="132" customWidth="1"/>
    <col min="5" max="16384" width="11.42578125" style="132"/>
  </cols>
  <sheetData>
    <row r="1" spans="2:5" ht="16.5" thickBot="1"/>
    <row r="2" spans="2:5" ht="33" customHeight="1" thickBot="1">
      <c r="B2" s="199" t="s">
        <v>171</v>
      </c>
      <c r="C2" s="200"/>
      <c r="D2" s="201"/>
      <c r="E2" s="168"/>
    </row>
    <row r="3" spans="2:5" ht="15" customHeight="1" thickBot="1"/>
    <row r="4" spans="2:5" s="133" customFormat="1" ht="16.5" thickBot="1">
      <c r="B4" s="180" t="s">
        <v>61</v>
      </c>
      <c r="C4" s="181">
        <f>'SIG CBBF'!G12</f>
        <v>0</v>
      </c>
    </row>
    <row r="5" spans="2:5">
      <c r="B5" s="166" t="s">
        <v>120</v>
      </c>
      <c r="C5" s="169">
        <f>'SIG PCG'!C18</f>
        <v>0</v>
      </c>
    </row>
    <row r="6" spans="2:5">
      <c r="B6" s="166" t="s">
        <v>121</v>
      </c>
      <c r="C6" s="169">
        <f>'Tableau de résultat'!C18</f>
        <v>0</v>
      </c>
    </row>
    <row r="7" spans="2:5">
      <c r="B7" s="166" t="s">
        <v>71</v>
      </c>
      <c r="C7" s="169">
        <f>'Tableau de résultat'!E28-'Tableau de résultat'!E24</f>
        <v>0</v>
      </c>
    </row>
    <row r="8" spans="2:5">
      <c r="B8" s="166" t="s">
        <v>73</v>
      </c>
      <c r="C8" s="169">
        <f>'Tableau de résultat'!E30</f>
        <v>0</v>
      </c>
    </row>
    <row r="9" spans="2:5" ht="16.5" thickBot="1">
      <c r="B9" s="166" t="s">
        <v>74</v>
      </c>
      <c r="C9" s="169">
        <f>'Tableau de résultat'!C30</f>
        <v>0</v>
      </c>
    </row>
    <row r="10" spans="2:5" s="133" customFormat="1" ht="16.5" thickBot="1">
      <c r="B10" s="165" t="s">
        <v>122</v>
      </c>
      <c r="C10" s="172">
        <f>C4+C5+C7-C6+C8-C9</f>
        <v>0</v>
      </c>
    </row>
    <row r="11" spans="2:5" ht="16.5" thickBot="1"/>
    <row r="12" spans="2:5" s="133" customFormat="1" ht="16.5" thickBot="1">
      <c r="B12" s="177" t="s">
        <v>141</v>
      </c>
      <c r="C12" s="178" t="s">
        <v>123</v>
      </c>
      <c r="D12" s="179" t="s">
        <v>124</v>
      </c>
    </row>
    <row r="13" spans="2:5">
      <c r="B13" s="167" t="s">
        <v>126</v>
      </c>
      <c r="C13" s="170">
        <f>+'SIG CBBF'!E14</f>
        <v>0</v>
      </c>
      <c r="D13" s="171" t="e">
        <f>C13/$C$17</f>
        <v>#DIV/0!</v>
      </c>
    </row>
    <row r="14" spans="2:5">
      <c r="B14" s="155" t="s">
        <v>125</v>
      </c>
      <c r="C14" s="170">
        <f>'SIG CBBF'!E13+'SIG CBBF'!E30</f>
        <v>0</v>
      </c>
      <c r="D14" s="175" t="e">
        <f>C14/$C$17</f>
        <v>#DIV/0!</v>
      </c>
    </row>
    <row r="15" spans="2:5" ht="16.5" customHeight="1">
      <c r="B15" s="155" t="s">
        <v>127</v>
      </c>
      <c r="C15" s="170">
        <f>'Tableau de résultat'!C23+'Tableau de résultat'!C24+'Tableau de résultat'!C25</f>
        <v>0</v>
      </c>
      <c r="D15" s="175" t="e">
        <f>C15/$C$17</f>
        <v>#DIV/0!</v>
      </c>
    </row>
    <row r="16" spans="2:5" ht="16.5" customHeight="1" thickBot="1">
      <c r="B16" s="155" t="s">
        <v>128</v>
      </c>
      <c r="C16" s="170">
        <f>C10-SUM(C13:C15)</f>
        <v>0</v>
      </c>
      <c r="D16" s="176" t="e">
        <f>C16/$C$17</f>
        <v>#DIV/0!</v>
      </c>
    </row>
    <row r="17" spans="2:4" s="133" customFormat="1" ht="16.5" thickBot="1">
      <c r="B17" s="164" t="s">
        <v>7</v>
      </c>
      <c r="C17" s="173">
        <f>SUM(C13:C16)</f>
        <v>0</v>
      </c>
      <c r="D17" s="174" t="e">
        <f>SUM(D13:D16)</f>
        <v>#DIV/0!</v>
      </c>
    </row>
  </sheetData>
  <sheetProtection sheet="1" objects="1" scenarios="1"/>
  <mergeCells count="1">
    <mergeCell ref="B2:D2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de résultat</vt:lpstr>
      <vt:lpstr>SIG PCG</vt:lpstr>
      <vt:lpstr>CAF</vt:lpstr>
      <vt:lpstr>SIG CBBF</vt:lpstr>
      <vt:lpstr>Valeur Ajoutée</vt:lpstr>
    </vt:vector>
  </TitlesOfParts>
  <Manager>IEL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SIGCBBFTD2.1Tanche</dc:subject>
  <dc:creator>Daniel Antraigue</dc:creator>
  <cp:lastModifiedBy>Carlos JANUARIO</cp:lastModifiedBy>
  <cp:lastPrinted>2013-01-19T19:45:16Z</cp:lastPrinted>
  <dcterms:created xsi:type="dcterms:W3CDTF">2001-09-24T14:05:00Z</dcterms:created>
  <dcterms:modified xsi:type="dcterms:W3CDTF">2013-01-23T17:56:35Z</dcterms:modified>
</cp:coreProperties>
</file>